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930E0FCE-96EF-41EB-BC07-D13CE32269CD}" xr6:coauthVersionLast="47" xr6:coauthVersionMax="47" xr10:uidLastSave="{00000000-0000-0000-0000-000000000000}"/>
  <bookViews>
    <workbookView xWindow="20370" yWindow="-120" windowWidth="20730" windowHeight="11160" xr2:uid="{B8A44423-C524-41ED-BDF3-AA7BD0087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4" i="1" l="1"/>
  <c r="I114" i="1"/>
  <c r="I112" i="1"/>
  <c r="H112" i="1"/>
  <c r="G112" i="1"/>
  <c r="H102" i="1"/>
  <c r="G102" i="1"/>
  <c r="H96" i="1"/>
  <c r="G96" i="1"/>
  <c r="G87" i="1"/>
  <c r="H86" i="1"/>
  <c r="H87" i="1" s="1"/>
  <c r="G86" i="1"/>
  <c r="H83" i="1"/>
  <c r="G83" i="1"/>
  <c r="H49" i="1"/>
  <c r="G49" i="1"/>
  <c r="H18" i="1"/>
  <c r="H34" i="1" s="1"/>
  <c r="G18" i="1"/>
  <c r="G34" i="1" s="1"/>
  <c r="H107" i="1"/>
  <c r="H108" i="1"/>
  <c r="G108" i="1"/>
  <c r="G107" i="1"/>
</calcChain>
</file>

<file path=xl/sharedStrings.xml><?xml version="1.0" encoding="utf-8"?>
<sst xmlns="http://schemas.openxmlformats.org/spreadsheetml/2006/main" count="402" uniqueCount="139">
  <si>
    <t>Сумын Засаг даргын 2023 оны  дүгээр сарын</t>
  </si>
  <si>
    <t xml:space="preserve">…....-ны өдрийн…....... тоот захирамжийн </t>
  </si>
  <si>
    <t>1 дүгээр хавсралт</t>
  </si>
  <si>
    <t>СЭРГЭЛЭН СУМЫН ТӨСВИЙН ЕРӨНХИЙЛӨН ЗАХИРАГЧИЙН 2023 ОНЫ ХУДАЛДАН</t>
  </si>
  <si>
    <t xml:space="preserve"> АВАХ АЖИЛЛАГААНЫ ТӨЛӨВЛӨГӨӨ</t>
  </si>
  <si>
    <t>№</t>
  </si>
  <si>
    <t>Тендер шалгаруулалтын код</t>
  </si>
  <si>
    <t>Худалдан авах бараа, ажил, үйлчилгээний санхүүжилтийн эх үүсвэр, нэр, төрөл, тоо хэмжээ, хүчин чадал, багцлалт</t>
  </si>
  <si>
    <t>Төрөл (бараа,ажил зөвлөх үйлчилгээ, зөвлөхөөс бусад үйлчилгээ)</t>
  </si>
  <si>
    <t>Төсөвт өртөг (мян.төг)</t>
  </si>
  <si>
    <t>Тухайн онд санхүүжих дүн (мян.төг)</t>
  </si>
  <si>
    <t>ХАА-нд мөрдөх журам, арга</t>
  </si>
  <si>
    <t>Тайлбар, тодруулга</t>
  </si>
  <si>
    <t>Тендер зарлах огноо</t>
  </si>
  <si>
    <t>1.УРСГАЛ ТӨСВӨӨС САНХҮҮЖҮҮЛЭХ ТӨСӨЛ, ХӨТӨЛБӨР, АРГА ХЭМЖЭЭ</t>
  </si>
  <si>
    <t xml:space="preserve">Гэрэл цахилгааны зардал: сумын ИТХ, ЗДТГ,Баг, СТ, ЭМТөв, ЕБСургууль, Цэцэрлэгт </t>
  </si>
  <si>
    <t>бараа</t>
  </si>
  <si>
    <t>ШХА</t>
  </si>
  <si>
    <t>tender.gov.mn-нд бүртгээгүй</t>
  </si>
  <si>
    <t xml:space="preserve">Түлш, халаалтын зардал: сумын ИТХ, ЗДТГ,Баг, СТ, ЭМТөв, ЕБСургууль, Цэцэрлэгт </t>
  </si>
  <si>
    <t>НТШ</t>
  </si>
  <si>
    <t>2023.01.20</t>
  </si>
  <si>
    <t>цахим тендер</t>
  </si>
  <si>
    <t xml:space="preserve">Бензин, шатахуун: сумын ИТХ, ЗДТГ,Баг, СТ, ЭМТөв, ЕБС, Цэцэрлэгт </t>
  </si>
  <si>
    <t>ХА</t>
  </si>
  <si>
    <t xml:space="preserve">Бичиг хэргийн материал: сумын ИТХ, ЗДТГ,Баг, СТ, ЭМТөв, ЕБСургууль, Цэцэрлэгт </t>
  </si>
  <si>
    <t>МУЗГазрын 2021 оны 124 дүгээр тогтоол</t>
  </si>
  <si>
    <t xml:space="preserve">Хоол, хүнсний зардал, үдийн цай хөтөлбөр: сумын ЭМТөв, ЕБС, Цэцэрлэгт </t>
  </si>
  <si>
    <r>
      <rPr>
        <b/>
        <sz val="10"/>
        <color theme="1"/>
        <rFont val="Arial"/>
        <family val="2"/>
      </rPr>
      <t>Багц 1</t>
    </r>
    <r>
      <rPr>
        <sz val="10"/>
        <color theme="1"/>
        <rFont val="Arial"/>
        <family val="2"/>
      </rPr>
      <t>- Сэргэлэн Дунд сургууль-42.927.900</t>
    </r>
  </si>
  <si>
    <r>
      <rPr>
        <b/>
        <sz val="10"/>
        <color theme="1"/>
        <rFont val="Arial"/>
        <family val="2"/>
      </rPr>
      <t xml:space="preserve">Багц-2 </t>
    </r>
    <r>
      <rPr>
        <sz val="10"/>
        <color theme="1"/>
        <rFont val="Arial"/>
        <family val="2"/>
      </rPr>
      <t>Сэргэлэн Цэцэрлэг-56.495.600</t>
    </r>
  </si>
  <si>
    <t>Хоол, хүнсний зардал: сумын ЭМТөв</t>
  </si>
  <si>
    <t xml:space="preserve">Урсгал засварын зардал ИТХ, ЗДТГ, Баг,СТ, ЭМТөв, ЕБСургууль, Цэцэрлэгт </t>
  </si>
  <si>
    <t xml:space="preserve">Нормын хувцас зөөлөн эдлэлийн  зардал ИТХ, ЗДТГ, Баг,СТ, ЭМТөв, ЕБСургууль, Цэцэрлэгт </t>
  </si>
  <si>
    <t>БГАҮйлчилгээний зардал СӨБ,ЭМТөв</t>
  </si>
  <si>
    <t>БГАҮйлчилгээний зардал ЗДТГазар</t>
  </si>
  <si>
    <t>ЕГ</t>
  </si>
  <si>
    <t>Бараа үйлчилгээний бусад зардал ЕБС,ЭМТөв</t>
  </si>
  <si>
    <t>Байгаль орчныг хамгаалах нөхөн сэргээх зардал</t>
  </si>
  <si>
    <t>ажил</t>
  </si>
  <si>
    <r>
      <rPr>
        <b/>
        <sz val="10"/>
        <color theme="1"/>
        <rFont val="Arial"/>
        <family val="2"/>
      </rPr>
      <t>Багц 1</t>
    </r>
    <r>
      <rPr>
        <sz val="10"/>
        <color theme="1"/>
        <rFont val="Arial"/>
        <family val="2"/>
      </rPr>
      <t>- Ээж хайрханы тохижолт/хаших хамгаалах-тохижуулах/-249.975.500</t>
    </r>
  </si>
  <si>
    <t>ГШБ</t>
  </si>
  <si>
    <r>
      <rPr>
        <b/>
        <sz val="10"/>
        <color theme="1"/>
        <rFont val="Arial"/>
        <family val="2"/>
      </rPr>
      <t>Багц-2</t>
    </r>
    <r>
      <rPr>
        <sz val="10"/>
        <color theme="1"/>
        <rFont val="Arial"/>
        <family val="2"/>
      </rPr>
      <t>-Худаг гаргаж барих-19.500.000</t>
    </r>
  </si>
  <si>
    <r>
      <rPr>
        <b/>
        <sz val="10"/>
        <color theme="1"/>
        <rFont val="Arial"/>
        <family val="2"/>
      </rPr>
      <t>Багц 3</t>
    </r>
    <r>
      <rPr>
        <sz val="10"/>
        <color theme="1"/>
        <rFont val="Arial"/>
        <family val="2"/>
      </rPr>
      <t>- Байгаль хамгаалах нөхөн сэргээх/зураг төсөв/-19.000.000</t>
    </r>
  </si>
  <si>
    <r>
      <rPr>
        <b/>
        <sz val="10"/>
        <color theme="1"/>
        <rFont val="Arial"/>
        <family val="2"/>
      </rPr>
      <t xml:space="preserve">Багц-4- </t>
    </r>
    <r>
      <rPr>
        <sz val="10"/>
        <color theme="1"/>
        <rFont val="Arial"/>
        <family val="2"/>
      </rPr>
      <t>Байгалийн аюулт үзэгдэлд өртсөн айлын нөхөн олговор-7.000.000</t>
    </r>
  </si>
  <si>
    <t>Нутаг дэвсгэрийн хөгжлийн төлөвлөгөө хийх</t>
  </si>
  <si>
    <t>Ахуйн үйлчилгээнд угаалгын тоног төхөөрөмж</t>
  </si>
  <si>
    <t>шилжих хөрөнгө оруулалт</t>
  </si>
  <si>
    <t>Сумын төвд 50 гэрэл хийх /гоёлтой/</t>
  </si>
  <si>
    <t>2эх үүсвэртэй Сумын төсвийн хөрөнгө оруулалтаар 40.000.0төгрөгийн  нийт 110.000.0сая төгрөгөөр зарлагдана</t>
  </si>
  <si>
    <t xml:space="preserve">Бараа үйлчилгээний бусад зардал ЗДТГ </t>
  </si>
  <si>
    <t>НИЙТ ДҮН</t>
  </si>
  <si>
    <t xml:space="preserve">2.СУМЫН ТӨСВӨӨР 2023 ОНД  САНХҮҮЖҮҮЛЭХ  ХӨРӨНГӨ ОРУУЛАЛТ, ТӨСӨЛ, АРГА ХЭМЖЭЭ </t>
  </si>
  <si>
    <t>ГХУСАЗЗ</t>
  </si>
  <si>
    <t>мэдээлэл сурталчилгааны зардалд</t>
  </si>
  <si>
    <t>Байгаль хамгаалах зардал</t>
  </si>
  <si>
    <t>Баяр наадам</t>
  </si>
  <si>
    <t>Засаг даргын нөөц хөрөнгө</t>
  </si>
  <si>
    <t>Ахмадын хорооны үйл ажиллгааны зардалд</t>
  </si>
  <si>
    <t>Ахмадын баярын үйл ажиллагаанд</t>
  </si>
  <si>
    <t>100н жилийн номын эх бэлтгэх,хэвлэх</t>
  </si>
  <si>
    <t>100н жилийн баримтат кино хийх</t>
  </si>
  <si>
    <t>100н жилийн дууны клип хийх</t>
  </si>
  <si>
    <t>100н жилийн тэмдэгний эх бэлтгэх лого хийх /BREND BOOK/</t>
  </si>
  <si>
    <t>наадмын талбайн тохижолт</t>
  </si>
  <si>
    <t>морины шүтээн тохижуулах ажил</t>
  </si>
  <si>
    <t>ЗДТГазар,ИТХ-ын эд хогшил, тоног төхөөрөмж</t>
  </si>
  <si>
    <t>Сургууль,цэцэрлэг,мод төслийн хашаа</t>
  </si>
  <si>
    <t>Цэцэрлэгийн хүүхдийн ширээ сандал,тоног төхөөрөмж</t>
  </si>
  <si>
    <t>Иргэний нисэхийн ажилчдын автобус</t>
  </si>
  <si>
    <t>Ээж хайрханд тог татах</t>
  </si>
  <si>
    <t xml:space="preserve">Дотуур байр барих </t>
  </si>
  <si>
    <t>Хуучин Дотуур байрны засвар</t>
  </si>
  <si>
    <t>4-р багт авто зогсоол хийх</t>
  </si>
  <si>
    <t>ТАХ-ын байр барих ажил</t>
  </si>
  <si>
    <t>Сургуулийн хүүхдийн дотуур байр барих</t>
  </si>
  <si>
    <t>Гудамж төсөл-тохижолтод</t>
  </si>
  <si>
    <t>Цэцэрлэгт хүрээлэнд хүндэтгэлийн гэр барих</t>
  </si>
  <si>
    <t>Сумын төвийн цахилгааны хүчдэл сайжруулах</t>
  </si>
  <si>
    <t>Байгууллагуудын авто зогсоол барих</t>
  </si>
  <si>
    <t>Дотуур байрны засвар</t>
  </si>
  <si>
    <t>зураг төсөв</t>
  </si>
  <si>
    <t>Сургуулийн хүүхдийн ширээ,сандал,тоног төхөөрөмж</t>
  </si>
  <si>
    <t>Био 00 хийх</t>
  </si>
  <si>
    <t>Багийн байрны засвар 2.3.5-р баг</t>
  </si>
  <si>
    <t>Соёлын төвийн тохижолт,засварын ажил</t>
  </si>
  <si>
    <t>Соёлын төвийн лед дэлгэц</t>
  </si>
  <si>
    <t>Сумын төвийн тохижолт/өндөрлөг байгуулах/</t>
  </si>
  <si>
    <t>Сумын онцгой комиссын барилгын дээвэр,засвар</t>
  </si>
  <si>
    <t>ЭМТ-ийн өргөтгөл</t>
  </si>
  <si>
    <t>ЭМТөвд биохимийн  аппарат авах</t>
  </si>
  <si>
    <t>Цэцэрлэгийн засварын ажил</t>
  </si>
  <si>
    <t>Дунд сургуулийн гадна зам,спортын талбай</t>
  </si>
  <si>
    <t>Дунд сургуулийн их засвар</t>
  </si>
  <si>
    <t>2эх үүсвэртэй,эрх шилжилтийн кодоор зарлагдана</t>
  </si>
  <si>
    <t>1-р багт ахуйн үйлчилгээний барилга барих</t>
  </si>
  <si>
    <t>2эх үүсвэртэй ОНХСангаас 155.701.4төгрөгийн кордоор зарлагдана нийт 195.701.4 төгрөг</t>
  </si>
  <si>
    <t>Сумын төвийн гэрэлтүүлэг</t>
  </si>
  <si>
    <t>санхүүжилтийн 2эх үүсвэртэй_эрх шилжилтийн кодоор зарлагдана</t>
  </si>
  <si>
    <t>100-н ойн  тэмдэг</t>
  </si>
  <si>
    <t>Усны машин авах</t>
  </si>
  <si>
    <t>2023.08.24</t>
  </si>
  <si>
    <t>Цэргийн дайчилгааны зардалд/бусад хөрөнгө/</t>
  </si>
  <si>
    <t>Цэцэрлэгт хүрээлэнгийн тохижолтод</t>
  </si>
  <si>
    <t xml:space="preserve">3.ОРОН НУТГИЙН ХӨГЖЛИЙН САНГИЙН ХӨРӨНГӨӨР 2023 ОНД САНХҮҮЖҮҮЛЭХ  ХӨРӨНГӨ ОРУУЛАЛТ, ТӨСӨЛ, АРГА ХЭМЖЭЭ </t>
  </si>
  <si>
    <t>Мал угаалгын ванн хийх</t>
  </si>
  <si>
    <t>санхүүжилтийн 2эх үүсвэртэй МТТАТатварын орлогоос 35.000.0сая төгрөгийн кодоор зарлагдана нийт төсөв 50.000.0сая төгрөг</t>
  </si>
  <si>
    <t>2023.01.25</t>
  </si>
  <si>
    <t>2эх үүсвэртэй Сумын төсвийн хөрөнгө оруулалтын зардлаас 40.000.0сая төгрөгийн  нийт 195.701.4 төгрөгөөр зарлагдана</t>
  </si>
  <si>
    <t>1-р багт цахилгааны шугам сүлжээ нэмэх</t>
  </si>
  <si>
    <t>2023.08.23</t>
  </si>
  <si>
    <t>4.ОРОН НУТГИЙН ХӨГЖЛИЙН САНГИЙН ХӨРӨНГӨӨР 2023 ОНД САНХҮҮЖҮҮЛЭХ  ХӨРӨНГӨ ОРУУЛАЛТ, ТӨСӨЛ, АРГА ХЭМЖЭЭ /2023 оны малын татварын орлогоос санхүүжих/</t>
  </si>
  <si>
    <t>санхүүжилтийн 2эх үүсвэртэй ОНХСангийн хөрөнгөөр 15.000.0сая төгргөг нийт 50.000.0сая төгрөгөөр зарлагдана</t>
  </si>
  <si>
    <t>Иргэдийг эрүүл мэндийн үзлэгт хамруулах</t>
  </si>
  <si>
    <t>Малын эрүүл мэндийг хамгаалах халдварт өвчнөөс урьдчилан сэргийлэх</t>
  </si>
  <si>
    <t>Малчдад зориулсан сургалт сурталчилгаа,эрүүл мэндийн үзлэг хийх</t>
  </si>
  <si>
    <t xml:space="preserve">5.ОРОН НУТГИЙН ХӨГЖЛИЙН САНГИЙН ШИЛЖИХ ҮЛДЭГДЭЛЭЭС 2023 ОНД САНХҮҮЖҮҮЛЭХ  ХӨРӨНГӨ ОРУУЛАЛТ, ТӨСӨЛ, АРГА ХЭМЖЭЭ </t>
  </si>
  <si>
    <t>Гэрэлтүүлгийн урсгал зардал</t>
  </si>
  <si>
    <t>шувууны суултуурны үлдэгдэл</t>
  </si>
  <si>
    <t>Ахуйн үйлчилгээний барилгын үлдэгдэл/барилга байгууламж</t>
  </si>
  <si>
    <t xml:space="preserve"> </t>
  </si>
  <si>
    <t>ОНХСангийн нийт дүн</t>
  </si>
  <si>
    <t xml:space="preserve">6.ХАНДИВЫН ОРЛОГООС 2023 ОНД САНХҮҮЖҮҮЛЭХ  ХӨРӨНГӨ ОРУУЛАЛТ, ТӨСӨЛ, АРГА ХЭМЖЭЭ </t>
  </si>
  <si>
    <t>сумын төвийн замын засвар</t>
  </si>
  <si>
    <t>сумын төвийн гэрэлтүүлэг</t>
  </si>
  <si>
    <t>35 НЭГДСЭН ДҮН</t>
  </si>
  <si>
    <t>ХЯНАСАН:</t>
  </si>
  <si>
    <t xml:space="preserve"> ЗАСАГ ДАРГЫН </t>
  </si>
  <si>
    <t>ОРЛОГЧ                                / Г.СҮХБААТАР /</t>
  </si>
  <si>
    <t>БОЛОВСРУУЛСАН:</t>
  </si>
  <si>
    <t xml:space="preserve"> ЕРӨНХИЙ НЯГТЛАН</t>
  </si>
  <si>
    <t>ЗДТГазар,Цэцэрлэг,ЭМТ-ийн гадна пассад</t>
  </si>
  <si>
    <t>Цэцэрлэгийн сангийн ажил</t>
  </si>
  <si>
    <t>1-р багийн АҮ-ний дээврийн зардалд</t>
  </si>
  <si>
    <t>Дотуур байрны дээвэр</t>
  </si>
  <si>
    <t>Дотуур байрны  шалны зардалд</t>
  </si>
  <si>
    <t>Сумын төвийн гэрэлтүүлгийн нэмэлт ажлын зардалд</t>
  </si>
  <si>
    <t>БОДОГЧ                                  / П.ГАНТУЯА /</t>
  </si>
  <si>
    <t>мөнгөн дүн өөрчлөгдсөн</t>
  </si>
  <si>
    <t>нэмэгдсэн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</si>
</sst>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/>
    <xf numFmtId="0" fontId="3" fillId="2" borderId="4" xfId="0" applyFont="1" applyFill="1" applyBorder="1" applyAlignment="1">
      <alignment vertical="center" wrapText="1"/>
    </xf>
    <xf numFmtId="165" fontId="3" fillId="2" borderId="4" xfId="1" applyNumberFormat="1" applyFont="1" applyFill="1" applyBorder="1" applyAlignment="1">
      <alignment vertical="center" wrapText="1"/>
    </xf>
    <xf numFmtId="0" fontId="3" fillId="2" borderId="4" xfId="0" applyFont="1" applyFill="1" applyBorder="1"/>
    <xf numFmtId="165" fontId="3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4" xfId="1" applyNumberFormat="1" applyFont="1" applyFill="1" applyBorder="1"/>
    <xf numFmtId="165" fontId="2" fillId="0" borderId="4" xfId="1" applyNumberFormat="1" applyFont="1" applyBorder="1"/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/>
    <xf numFmtId="165" fontId="2" fillId="0" borderId="4" xfId="0" applyNumberFormat="1" applyFont="1" applyBorder="1"/>
    <xf numFmtId="0" fontId="3" fillId="0" borderId="5" xfId="0" applyFont="1" applyBorder="1"/>
    <xf numFmtId="165" fontId="3" fillId="0" borderId="5" xfId="1" applyNumberFormat="1" applyFont="1" applyBorder="1"/>
    <xf numFmtId="0" fontId="2" fillId="3" borderId="4" xfId="0" applyFont="1" applyFill="1" applyBorder="1" applyAlignment="1">
      <alignment horizontal="center" vertical="center" wrapText="1"/>
    </xf>
    <xf numFmtId="165" fontId="2" fillId="3" borderId="4" xfId="1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/>
    <xf numFmtId="165" fontId="5" fillId="2" borderId="4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textRotation="91" wrapText="1"/>
    </xf>
    <xf numFmtId="0" fontId="3" fillId="0" borderId="5" xfId="0" applyFont="1" applyBorder="1" applyAlignment="1">
      <alignment horizontal="left" vertical="center" textRotation="91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212D-FC88-47DC-9F90-4BAD457EAC53}">
  <dimension ref="A1:L123"/>
  <sheetViews>
    <sheetView tabSelected="1" topLeftCell="B25" workbookViewId="0">
      <selection activeCell="B110" sqref="B110"/>
    </sheetView>
  </sheetViews>
  <sheetFormatPr defaultColWidth="9.140625" defaultRowHeight="12.75" x14ac:dyDescent="0.2"/>
  <cols>
    <col min="1" max="1" width="3" style="2" hidden="1" customWidth="1"/>
    <col min="2" max="2" width="3.140625" style="2" customWidth="1"/>
    <col min="3" max="3" width="11" style="2" customWidth="1"/>
    <col min="4" max="4" width="12.85546875" style="2" customWidth="1"/>
    <col min="5" max="5" width="23.140625" style="2" customWidth="1"/>
    <col min="6" max="6" width="10" style="2" customWidth="1"/>
    <col min="7" max="8" width="17.28515625" style="3" customWidth="1"/>
    <col min="9" max="9" width="8" style="2" customWidth="1"/>
    <col min="10" max="10" width="10.85546875" style="2" customWidth="1"/>
    <col min="11" max="11" width="36" style="6" customWidth="1"/>
    <col min="12" max="16384" width="9.140625" style="2"/>
  </cols>
  <sheetData>
    <row r="1" spans="2:11" ht="15" customHeight="1" x14ac:dyDescent="0.2">
      <c r="B1" s="1"/>
      <c r="C1" s="1"/>
      <c r="D1" s="1"/>
      <c r="I1" s="91" t="s">
        <v>0</v>
      </c>
      <c r="J1" s="91"/>
      <c r="K1" s="91"/>
    </row>
    <row r="2" spans="2:11" ht="15" customHeight="1" x14ac:dyDescent="0.2">
      <c r="I2" s="4"/>
      <c r="J2" s="91" t="s">
        <v>1</v>
      </c>
      <c r="K2" s="91"/>
    </row>
    <row r="3" spans="2:11" x14ac:dyDescent="0.2">
      <c r="J3" s="91" t="s">
        <v>2</v>
      </c>
      <c r="K3" s="91"/>
    </row>
    <row r="4" spans="2:11" x14ac:dyDescent="0.2">
      <c r="C4" s="1"/>
      <c r="K4" s="5"/>
    </row>
    <row r="5" spans="2:11" x14ac:dyDescent="0.2">
      <c r="K5" s="5"/>
    </row>
    <row r="6" spans="2:11" x14ac:dyDescent="0.2">
      <c r="K6" s="5"/>
    </row>
    <row r="7" spans="2:11" x14ac:dyDescent="0.2">
      <c r="B7" s="92" t="s">
        <v>3</v>
      </c>
      <c r="C7" s="92"/>
      <c r="D7" s="92"/>
      <c r="E7" s="92"/>
      <c r="F7" s="92"/>
      <c r="G7" s="92"/>
      <c r="H7" s="92"/>
      <c r="I7" s="92"/>
      <c r="J7" s="92"/>
      <c r="K7" s="92"/>
    </row>
    <row r="8" spans="2:11" x14ac:dyDescent="0.2">
      <c r="B8" s="92" t="s">
        <v>4</v>
      </c>
      <c r="C8" s="92"/>
      <c r="D8" s="92"/>
      <c r="E8" s="92"/>
      <c r="F8" s="92"/>
      <c r="G8" s="92"/>
      <c r="H8" s="92"/>
      <c r="I8" s="92"/>
      <c r="J8" s="92"/>
      <c r="K8" s="92"/>
    </row>
    <row r="9" spans="2:11" ht="21" customHeight="1" x14ac:dyDescent="0.2"/>
    <row r="10" spans="2:11" ht="18" customHeight="1" x14ac:dyDescent="0.2">
      <c r="B10" s="85" t="s">
        <v>5</v>
      </c>
      <c r="C10" s="85" t="s">
        <v>6</v>
      </c>
      <c r="D10" s="93" t="s">
        <v>7</v>
      </c>
      <c r="E10" s="94"/>
      <c r="F10" s="85" t="s">
        <v>8</v>
      </c>
      <c r="G10" s="83" t="s">
        <v>9</v>
      </c>
      <c r="H10" s="83" t="s">
        <v>10</v>
      </c>
      <c r="I10" s="85" t="s">
        <v>11</v>
      </c>
      <c r="J10" s="7"/>
      <c r="K10" s="87" t="s">
        <v>12</v>
      </c>
    </row>
    <row r="11" spans="2:11" ht="57" customHeight="1" x14ac:dyDescent="0.2">
      <c r="B11" s="86"/>
      <c r="C11" s="86"/>
      <c r="D11" s="95"/>
      <c r="E11" s="96"/>
      <c r="F11" s="86"/>
      <c r="G11" s="84"/>
      <c r="H11" s="84"/>
      <c r="I11" s="86"/>
      <c r="J11" s="8" t="s">
        <v>13</v>
      </c>
      <c r="K11" s="88"/>
    </row>
    <row r="12" spans="2:11" ht="15" customHeight="1" x14ac:dyDescent="0.2">
      <c r="B12" s="9">
        <v>1</v>
      </c>
      <c r="C12" s="9">
        <v>2</v>
      </c>
      <c r="D12" s="89">
        <v>3</v>
      </c>
      <c r="E12" s="90"/>
      <c r="F12" s="9">
        <v>4</v>
      </c>
      <c r="G12" s="10">
        <v>5</v>
      </c>
      <c r="H12" s="10">
        <v>6</v>
      </c>
      <c r="I12" s="9">
        <v>7</v>
      </c>
      <c r="J12" s="9">
        <v>8</v>
      </c>
      <c r="K12" s="11">
        <v>9</v>
      </c>
    </row>
    <row r="13" spans="2:11" ht="12.75" customHeight="1" x14ac:dyDescent="0.2">
      <c r="B13" s="50" t="s">
        <v>14</v>
      </c>
      <c r="C13" s="51"/>
      <c r="D13" s="51"/>
      <c r="E13" s="51"/>
      <c r="F13" s="51"/>
      <c r="G13" s="51"/>
      <c r="H13" s="51"/>
      <c r="I13" s="51"/>
      <c r="J13" s="51"/>
      <c r="K13" s="52"/>
    </row>
    <row r="14" spans="2:11" s="16" customFormat="1" ht="39.6" customHeight="1" x14ac:dyDescent="0.2">
      <c r="B14" s="12">
        <v>1</v>
      </c>
      <c r="C14" s="54">
        <v>1</v>
      </c>
      <c r="D14" s="59" t="s">
        <v>15</v>
      </c>
      <c r="E14" s="60"/>
      <c r="F14" s="13" t="s">
        <v>16</v>
      </c>
      <c r="G14" s="14">
        <v>115660200</v>
      </c>
      <c r="H14" s="14">
        <v>115660200</v>
      </c>
      <c r="I14" s="12" t="s">
        <v>17</v>
      </c>
      <c r="J14" s="13"/>
      <c r="K14" s="15" t="s">
        <v>18</v>
      </c>
    </row>
    <row r="15" spans="2:11" s="16" customFormat="1" ht="36" customHeight="1" x14ac:dyDescent="0.2">
      <c r="B15" s="12">
        <v>2</v>
      </c>
      <c r="C15" s="55"/>
      <c r="D15" s="59" t="s">
        <v>19</v>
      </c>
      <c r="E15" s="60"/>
      <c r="F15" s="13" t="s">
        <v>16</v>
      </c>
      <c r="G15" s="14">
        <v>113427600</v>
      </c>
      <c r="H15" s="14">
        <v>113427600</v>
      </c>
      <c r="I15" s="12" t="s">
        <v>20</v>
      </c>
      <c r="J15" s="13" t="s">
        <v>21</v>
      </c>
      <c r="K15" s="13" t="s">
        <v>22</v>
      </c>
    </row>
    <row r="16" spans="2:11" s="16" customFormat="1" ht="28.15" customHeight="1" x14ac:dyDescent="0.2">
      <c r="B16" s="12">
        <v>3</v>
      </c>
      <c r="C16" s="55"/>
      <c r="D16" s="59" t="s">
        <v>23</v>
      </c>
      <c r="E16" s="60"/>
      <c r="F16" s="13" t="s">
        <v>16</v>
      </c>
      <c r="G16" s="14">
        <v>49516800</v>
      </c>
      <c r="H16" s="14">
        <v>49516800</v>
      </c>
      <c r="I16" s="12" t="s">
        <v>24</v>
      </c>
      <c r="J16" s="13" t="s">
        <v>21</v>
      </c>
      <c r="K16" s="13" t="s">
        <v>22</v>
      </c>
    </row>
    <row r="17" spans="2:11" s="16" customFormat="1" ht="38.450000000000003" customHeight="1" x14ac:dyDescent="0.2">
      <c r="B17" s="12">
        <v>4</v>
      </c>
      <c r="C17" s="55"/>
      <c r="D17" s="59" t="s">
        <v>25</v>
      </c>
      <c r="E17" s="60"/>
      <c r="F17" s="13" t="s">
        <v>16</v>
      </c>
      <c r="G17" s="14">
        <v>6226500</v>
      </c>
      <c r="H17" s="14">
        <v>6226500</v>
      </c>
      <c r="I17" s="12" t="s">
        <v>17</v>
      </c>
      <c r="J17" s="13"/>
      <c r="K17" s="17" t="s">
        <v>26</v>
      </c>
    </row>
    <row r="18" spans="2:11" s="16" customFormat="1" ht="31.5" customHeight="1" x14ac:dyDescent="0.2">
      <c r="B18" s="54">
        <v>5</v>
      </c>
      <c r="C18" s="55"/>
      <c r="D18" s="79" t="s">
        <v>27</v>
      </c>
      <c r="E18" s="80"/>
      <c r="F18" s="54" t="s">
        <v>16</v>
      </c>
      <c r="G18" s="83">
        <f>107169500-7746000</f>
        <v>99423500</v>
      </c>
      <c r="H18" s="83">
        <f>107169500-7746000</f>
        <v>99423500</v>
      </c>
      <c r="I18" s="12" t="s">
        <v>24</v>
      </c>
      <c r="J18" s="13" t="s">
        <v>21</v>
      </c>
      <c r="K18" s="15" t="s">
        <v>28</v>
      </c>
    </row>
    <row r="19" spans="2:11" s="16" customFormat="1" ht="27" customHeight="1" x14ac:dyDescent="0.2">
      <c r="B19" s="55"/>
      <c r="C19" s="55"/>
      <c r="D19" s="81"/>
      <c r="E19" s="82"/>
      <c r="F19" s="56"/>
      <c r="G19" s="84"/>
      <c r="H19" s="84"/>
      <c r="I19" s="12" t="s">
        <v>24</v>
      </c>
      <c r="J19" s="13" t="s">
        <v>21</v>
      </c>
      <c r="K19" s="15" t="s">
        <v>29</v>
      </c>
    </row>
    <row r="20" spans="2:11" s="16" customFormat="1" ht="29.25" customHeight="1" x14ac:dyDescent="0.2">
      <c r="B20" s="56"/>
      <c r="C20" s="55"/>
      <c r="D20" s="59" t="s">
        <v>30</v>
      </c>
      <c r="E20" s="60"/>
      <c r="F20" s="17" t="s">
        <v>16</v>
      </c>
      <c r="G20" s="18">
        <v>7746000</v>
      </c>
      <c r="H20" s="18">
        <v>7746000</v>
      </c>
      <c r="I20" s="12" t="s">
        <v>17</v>
      </c>
      <c r="J20" s="13"/>
      <c r="K20" s="17" t="s">
        <v>26</v>
      </c>
    </row>
    <row r="21" spans="2:11" s="16" customFormat="1" ht="27.6" customHeight="1" x14ac:dyDescent="0.2">
      <c r="B21" s="12">
        <v>6</v>
      </c>
      <c r="C21" s="55"/>
      <c r="D21" s="59" t="s">
        <v>31</v>
      </c>
      <c r="E21" s="60"/>
      <c r="F21" s="13" t="s">
        <v>16</v>
      </c>
      <c r="G21" s="14">
        <v>21200000</v>
      </c>
      <c r="H21" s="14">
        <v>21200000</v>
      </c>
      <c r="I21" s="12" t="s">
        <v>35</v>
      </c>
      <c r="J21" s="13"/>
      <c r="K21" s="17" t="s">
        <v>26</v>
      </c>
    </row>
    <row r="22" spans="2:11" s="16" customFormat="1" ht="34.5" customHeight="1" x14ac:dyDescent="0.2">
      <c r="B22" s="12">
        <v>7</v>
      </c>
      <c r="C22" s="55"/>
      <c r="D22" s="59" t="s">
        <v>32</v>
      </c>
      <c r="E22" s="60"/>
      <c r="F22" s="13" t="s">
        <v>16</v>
      </c>
      <c r="G22" s="14">
        <v>9452000</v>
      </c>
      <c r="H22" s="14">
        <v>9452000</v>
      </c>
      <c r="I22" s="12" t="s">
        <v>17</v>
      </c>
      <c r="J22" s="13"/>
      <c r="K22" s="17" t="s">
        <v>26</v>
      </c>
    </row>
    <row r="23" spans="2:11" s="16" customFormat="1" ht="34.5" customHeight="1" x14ac:dyDescent="0.2">
      <c r="B23" s="12">
        <v>8</v>
      </c>
      <c r="C23" s="55"/>
      <c r="D23" s="59" t="s">
        <v>33</v>
      </c>
      <c r="E23" s="60"/>
      <c r="F23" s="13" t="s">
        <v>16</v>
      </c>
      <c r="G23" s="14">
        <v>16699100</v>
      </c>
      <c r="H23" s="14">
        <v>16699100</v>
      </c>
      <c r="I23" s="12" t="s">
        <v>17</v>
      </c>
      <c r="J23" s="13"/>
      <c r="K23" s="17" t="s">
        <v>26</v>
      </c>
    </row>
    <row r="24" spans="2:11" s="16" customFormat="1" ht="34.5" customHeight="1" x14ac:dyDescent="0.2">
      <c r="B24" s="12">
        <v>9</v>
      </c>
      <c r="C24" s="55"/>
      <c r="D24" s="59" t="s">
        <v>34</v>
      </c>
      <c r="E24" s="60"/>
      <c r="F24" s="13" t="s">
        <v>16</v>
      </c>
      <c r="G24" s="14">
        <v>9500000</v>
      </c>
      <c r="H24" s="14">
        <v>9500000</v>
      </c>
      <c r="I24" s="12" t="s">
        <v>35</v>
      </c>
      <c r="J24" s="13"/>
      <c r="K24" s="17" t="s">
        <v>26</v>
      </c>
    </row>
    <row r="25" spans="2:11" s="16" customFormat="1" ht="34.5" customHeight="1" x14ac:dyDescent="0.2">
      <c r="B25" s="12">
        <v>10</v>
      </c>
      <c r="C25" s="55">
        <v>1</v>
      </c>
      <c r="D25" s="59" t="s">
        <v>36</v>
      </c>
      <c r="E25" s="60"/>
      <c r="F25" s="13" t="s">
        <v>16</v>
      </c>
      <c r="G25" s="14">
        <v>10942300</v>
      </c>
      <c r="H25" s="14">
        <v>10942300</v>
      </c>
      <c r="I25" s="12" t="s">
        <v>17</v>
      </c>
      <c r="J25" s="13"/>
      <c r="K25" s="17" t="s">
        <v>26</v>
      </c>
    </row>
    <row r="26" spans="2:11" s="16" customFormat="1" ht="26.45" customHeight="1" x14ac:dyDescent="0.2">
      <c r="B26" s="12">
        <v>11</v>
      </c>
      <c r="C26" s="55"/>
      <c r="D26" s="65" t="s">
        <v>37</v>
      </c>
      <c r="E26" s="76"/>
      <c r="F26" s="19" t="s">
        <v>38</v>
      </c>
      <c r="G26" s="20">
        <v>249975500</v>
      </c>
      <c r="H26" s="14">
        <v>249975500</v>
      </c>
      <c r="I26" s="14" t="s">
        <v>20</v>
      </c>
      <c r="J26" s="14"/>
      <c r="K26" s="15" t="s">
        <v>39</v>
      </c>
    </row>
    <row r="27" spans="2:11" s="16" customFormat="1" ht="16.149999999999999" customHeight="1" x14ac:dyDescent="0.2">
      <c r="B27" s="12">
        <v>12</v>
      </c>
      <c r="C27" s="55"/>
      <c r="D27" s="66"/>
      <c r="E27" s="77"/>
      <c r="F27" s="13" t="s">
        <v>38</v>
      </c>
      <c r="G27" s="14">
        <v>19500000</v>
      </c>
      <c r="H27" s="14">
        <v>19500000</v>
      </c>
      <c r="I27" s="14" t="s">
        <v>20</v>
      </c>
      <c r="J27" s="14"/>
      <c r="K27" s="15" t="s">
        <v>41</v>
      </c>
    </row>
    <row r="28" spans="2:11" s="16" customFormat="1" ht="32.450000000000003" customHeight="1" x14ac:dyDescent="0.2">
      <c r="B28" s="12">
        <v>13</v>
      </c>
      <c r="C28" s="55"/>
      <c r="D28" s="66"/>
      <c r="E28" s="77"/>
      <c r="F28" s="13" t="s">
        <v>38</v>
      </c>
      <c r="G28" s="14">
        <v>19000000</v>
      </c>
      <c r="H28" s="14">
        <v>19000000</v>
      </c>
      <c r="I28" s="14" t="s">
        <v>20</v>
      </c>
      <c r="J28" s="14"/>
      <c r="K28" s="15" t="s">
        <v>42</v>
      </c>
    </row>
    <row r="29" spans="2:11" s="16" customFormat="1" ht="30" customHeight="1" x14ac:dyDescent="0.2">
      <c r="B29" s="12">
        <v>14</v>
      </c>
      <c r="C29" s="55"/>
      <c r="D29" s="67"/>
      <c r="E29" s="78"/>
      <c r="F29" s="13" t="s">
        <v>16</v>
      </c>
      <c r="G29" s="14">
        <v>7000000</v>
      </c>
      <c r="H29" s="14">
        <v>7000000</v>
      </c>
      <c r="I29" s="14" t="s">
        <v>20</v>
      </c>
      <c r="J29" s="14"/>
      <c r="K29" s="15" t="s">
        <v>43</v>
      </c>
    </row>
    <row r="30" spans="2:11" s="16" customFormat="1" ht="27.6" customHeight="1" x14ac:dyDescent="0.2">
      <c r="B30" s="12">
        <v>15</v>
      </c>
      <c r="C30" s="55"/>
      <c r="D30" s="59" t="s">
        <v>44</v>
      </c>
      <c r="E30" s="60"/>
      <c r="F30" s="13" t="s">
        <v>16</v>
      </c>
      <c r="G30" s="14">
        <v>28000000</v>
      </c>
      <c r="H30" s="14">
        <v>28000000</v>
      </c>
      <c r="I30" s="12" t="s">
        <v>40</v>
      </c>
      <c r="J30" s="13"/>
      <c r="K30" s="15" t="s">
        <v>18</v>
      </c>
    </row>
    <row r="31" spans="2:11" s="16" customFormat="1" ht="27.6" customHeight="1" x14ac:dyDescent="0.2">
      <c r="B31" s="12">
        <v>16</v>
      </c>
      <c r="C31" s="55"/>
      <c r="D31" s="59" t="s">
        <v>45</v>
      </c>
      <c r="E31" s="60"/>
      <c r="F31" s="13" t="s">
        <v>16</v>
      </c>
      <c r="G31" s="14">
        <v>6000000</v>
      </c>
      <c r="H31" s="14">
        <v>6000000</v>
      </c>
      <c r="I31" s="12" t="s">
        <v>35</v>
      </c>
      <c r="J31" s="13"/>
      <c r="K31" s="13" t="s">
        <v>46</v>
      </c>
    </row>
    <row r="32" spans="2:11" s="16" customFormat="1" ht="36" customHeight="1" x14ac:dyDescent="0.2">
      <c r="B32" s="12">
        <v>17</v>
      </c>
      <c r="C32" s="55"/>
      <c r="D32" s="59" t="s">
        <v>47</v>
      </c>
      <c r="E32" s="60"/>
      <c r="F32" s="13" t="s">
        <v>38</v>
      </c>
      <c r="G32" s="14">
        <v>70000000</v>
      </c>
      <c r="H32" s="14">
        <v>70000000</v>
      </c>
      <c r="I32" s="12" t="s">
        <v>20</v>
      </c>
      <c r="J32" s="13" t="s">
        <v>21</v>
      </c>
      <c r="K32" s="13" t="s">
        <v>48</v>
      </c>
    </row>
    <row r="33" spans="2:11" s="16" customFormat="1" ht="31.9" customHeight="1" x14ac:dyDescent="0.2">
      <c r="B33" s="12">
        <v>18</v>
      </c>
      <c r="C33" s="56"/>
      <c r="D33" s="59" t="s">
        <v>49</v>
      </c>
      <c r="E33" s="60"/>
      <c r="F33" s="13" t="s">
        <v>16</v>
      </c>
      <c r="G33" s="14">
        <v>30000000</v>
      </c>
      <c r="H33" s="14">
        <v>30000000</v>
      </c>
      <c r="I33" s="12" t="s">
        <v>35</v>
      </c>
      <c r="J33" s="13"/>
      <c r="K33" s="17" t="s">
        <v>26</v>
      </c>
    </row>
    <row r="34" spans="2:11" s="1" customFormat="1" ht="13.5" customHeight="1" x14ac:dyDescent="0.2">
      <c r="B34" s="47" t="s">
        <v>50</v>
      </c>
      <c r="C34" s="48"/>
      <c r="D34" s="48"/>
      <c r="E34" s="49"/>
      <c r="F34" s="21"/>
      <c r="G34" s="22">
        <f>SUM(G14:G33)</f>
        <v>889269500</v>
      </c>
      <c r="H34" s="22">
        <f>SUM(H14:H33)</f>
        <v>889269500</v>
      </c>
      <c r="I34" s="72"/>
      <c r="J34" s="73"/>
      <c r="K34" s="13"/>
    </row>
    <row r="35" spans="2:11" ht="11.25" customHeight="1" x14ac:dyDescent="0.2">
      <c r="B35" s="50" t="s">
        <v>51</v>
      </c>
      <c r="C35" s="51"/>
      <c r="D35" s="51"/>
      <c r="E35" s="51"/>
      <c r="F35" s="51"/>
      <c r="G35" s="51"/>
      <c r="H35" s="51"/>
      <c r="I35" s="51"/>
      <c r="J35" s="51"/>
      <c r="K35" s="52"/>
    </row>
    <row r="36" spans="2:11" s="16" customFormat="1" ht="26.45" customHeight="1" x14ac:dyDescent="0.2">
      <c r="B36" s="12">
        <v>19</v>
      </c>
      <c r="C36" s="54">
        <v>2</v>
      </c>
      <c r="D36" s="59" t="s">
        <v>52</v>
      </c>
      <c r="E36" s="60"/>
      <c r="F36" s="13" t="s">
        <v>16</v>
      </c>
      <c r="G36" s="14">
        <v>4300000</v>
      </c>
      <c r="H36" s="14">
        <v>4300000</v>
      </c>
      <c r="I36" s="12" t="s">
        <v>17</v>
      </c>
      <c r="J36" s="13"/>
      <c r="K36" s="17" t="s">
        <v>26</v>
      </c>
    </row>
    <row r="37" spans="2:11" s="16" customFormat="1" ht="26.45" customHeight="1" x14ac:dyDescent="0.2">
      <c r="B37" s="12">
        <v>20</v>
      </c>
      <c r="C37" s="55"/>
      <c r="D37" s="59" t="s">
        <v>53</v>
      </c>
      <c r="E37" s="60"/>
      <c r="F37" s="13" t="s">
        <v>16</v>
      </c>
      <c r="G37" s="14">
        <v>2000000</v>
      </c>
      <c r="H37" s="14">
        <v>2000000</v>
      </c>
      <c r="I37" s="12" t="s">
        <v>17</v>
      </c>
      <c r="J37" s="13"/>
      <c r="K37" s="17" t="s">
        <v>26</v>
      </c>
    </row>
    <row r="38" spans="2:11" s="16" customFormat="1" ht="26.45" customHeight="1" x14ac:dyDescent="0.2">
      <c r="B38" s="12">
        <v>21</v>
      </c>
      <c r="C38" s="55"/>
      <c r="D38" s="59" t="s">
        <v>54</v>
      </c>
      <c r="E38" s="60"/>
      <c r="F38" s="13" t="s">
        <v>16</v>
      </c>
      <c r="G38" s="14">
        <v>5000000</v>
      </c>
      <c r="H38" s="14">
        <v>5000000</v>
      </c>
      <c r="I38" s="12" t="s">
        <v>17</v>
      </c>
      <c r="J38" s="13"/>
      <c r="K38" s="17" t="s">
        <v>26</v>
      </c>
    </row>
    <row r="39" spans="2:11" s="16" customFormat="1" ht="27" customHeight="1" x14ac:dyDescent="0.2">
      <c r="B39" s="12">
        <v>22</v>
      </c>
      <c r="C39" s="55"/>
      <c r="D39" s="59" t="s">
        <v>55</v>
      </c>
      <c r="E39" s="60"/>
      <c r="F39" s="13" t="s">
        <v>16</v>
      </c>
      <c r="G39" s="14">
        <v>5000000</v>
      </c>
      <c r="H39" s="14">
        <v>5000000</v>
      </c>
      <c r="I39" s="12" t="s">
        <v>17</v>
      </c>
      <c r="J39" s="13"/>
      <c r="K39" s="17" t="s">
        <v>26</v>
      </c>
    </row>
    <row r="40" spans="2:11" s="16" customFormat="1" ht="27" customHeight="1" x14ac:dyDescent="0.2">
      <c r="B40" s="12">
        <v>23</v>
      </c>
      <c r="C40" s="55"/>
      <c r="D40" s="59" t="s">
        <v>56</v>
      </c>
      <c r="E40" s="60"/>
      <c r="F40" s="13" t="s">
        <v>16</v>
      </c>
      <c r="G40" s="14">
        <v>10000000</v>
      </c>
      <c r="H40" s="14">
        <v>10000000</v>
      </c>
      <c r="I40" s="12" t="s">
        <v>17</v>
      </c>
      <c r="J40" s="13"/>
      <c r="K40" s="17" t="s">
        <v>26</v>
      </c>
    </row>
    <row r="41" spans="2:11" s="16" customFormat="1" ht="31.5" customHeight="1" x14ac:dyDescent="0.2">
      <c r="B41" s="12">
        <v>24</v>
      </c>
      <c r="C41" s="55"/>
      <c r="D41" s="59" t="s">
        <v>57</v>
      </c>
      <c r="E41" s="60"/>
      <c r="F41" s="13" t="s">
        <v>38</v>
      </c>
      <c r="G41" s="14">
        <v>17000000</v>
      </c>
      <c r="H41" s="14">
        <v>17000000</v>
      </c>
      <c r="I41" s="12" t="s">
        <v>17</v>
      </c>
      <c r="J41" s="12"/>
      <c r="K41" s="17" t="s">
        <v>26</v>
      </c>
    </row>
    <row r="42" spans="2:11" s="16" customFormat="1" ht="29.25" customHeight="1" x14ac:dyDescent="0.2">
      <c r="B42" s="12">
        <v>25</v>
      </c>
      <c r="C42" s="55"/>
      <c r="D42" s="59" t="s">
        <v>58</v>
      </c>
      <c r="E42" s="60"/>
      <c r="F42" s="13" t="s">
        <v>38</v>
      </c>
      <c r="G42" s="14">
        <v>13000000</v>
      </c>
      <c r="H42" s="14">
        <v>13000000</v>
      </c>
      <c r="I42" s="12" t="s">
        <v>17</v>
      </c>
      <c r="J42" s="12"/>
      <c r="K42" s="17" t="s">
        <v>26</v>
      </c>
    </row>
    <row r="43" spans="2:11" s="16" customFormat="1" ht="31.9" customHeight="1" x14ac:dyDescent="0.2">
      <c r="B43" s="12">
        <v>26</v>
      </c>
      <c r="C43" s="55"/>
      <c r="D43" s="59" t="s">
        <v>59</v>
      </c>
      <c r="E43" s="60"/>
      <c r="F43" s="13" t="s">
        <v>38</v>
      </c>
      <c r="G43" s="14">
        <v>19600000</v>
      </c>
      <c r="H43" s="14">
        <v>19600000</v>
      </c>
      <c r="I43" s="12" t="s">
        <v>17</v>
      </c>
      <c r="J43" s="12"/>
      <c r="K43" s="17" t="s">
        <v>26</v>
      </c>
    </row>
    <row r="44" spans="2:11" s="16" customFormat="1" ht="30" customHeight="1" x14ac:dyDescent="0.2">
      <c r="B44" s="12">
        <v>27</v>
      </c>
      <c r="C44" s="55"/>
      <c r="D44" s="59" t="s">
        <v>60</v>
      </c>
      <c r="E44" s="60"/>
      <c r="F44" s="13" t="s">
        <v>38</v>
      </c>
      <c r="G44" s="14">
        <v>19400000</v>
      </c>
      <c r="H44" s="14">
        <v>19400000</v>
      </c>
      <c r="I44" s="12" t="s">
        <v>17</v>
      </c>
      <c r="J44" s="12"/>
      <c r="K44" s="17" t="s">
        <v>26</v>
      </c>
    </row>
    <row r="45" spans="2:11" s="16" customFormat="1" ht="25.15" customHeight="1" x14ac:dyDescent="0.2">
      <c r="B45" s="12">
        <v>28</v>
      </c>
      <c r="C45" s="55"/>
      <c r="D45" s="59" t="s">
        <v>61</v>
      </c>
      <c r="E45" s="60"/>
      <c r="F45" s="13" t="s">
        <v>16</v>
      </c>
      <c r="G45" s="14">
        <v>10000000</v>
      </c>
      <c r="H45" s="14">
        <v>10000000</v>
      </c>
      <c r="I45" s="12" t="s">
        <v>17</v>
      </c>
      <c r="J45" s="13"/>
      <c r="K45" s="17" t="s">
        <v>26</v>
      </c>
    </row>
    <row r="46" spans="2:11" s="16" customFormat="1" ht="36.75" customHeight="1" x14ac:dyDescent="0.2">
      <c r="B46" s="12">
        <v>29</v>
      </c>
      <c r="C46" s="55"/>
      <c r="D46" s="59" t="s">
        <v>62</v>
      </c>
      <c r="E46" s="60"/>
      <c r="F46" s="13" t="s">
        <v>38</v>
      </c>
      <c r="G46" s="14">
        <v>11000000</v>
      </c>
      <c r="H46" s="14">
        <v>11000000</v>
      </c>
      <c r="I46" s="12" t="s">
        <v>17</v>
      </c>
      <c r="J46" s="12"/>
      <c r="K46" s="17" t="s">
        <v>26</v>
      </c>
    </row>
    <row r="47" spans="2:11" s="16" customFormat="1" ht="28.9" customHeight="1" x14ac:dyDescent="0.2">
      <c r="B47" s="12">
        <v>30</v>
      </c>
      <c r="C47" s="55"/>
      <c r="D47" s="59" t="s">
        <v>63</v>
      </c>
      <c r="E47" s="60"/>
      <c r="F47" s="13" t="s">
        <v>38</v>
      </c>
      <c r="G47" s="14">
        <v>158766700</v>
      </c>
      <c r="H47" s="14">
        <v>158766700</v>
      </c>
      <c r="I47" s="12" t="s">
        <v>20</v>
      </c>
      <c r="J47" s="13" t="s">
        <v>21</v>
      </c>
      <c r="K47" s="15" t="s">
        <v>22</v>
      </c>
    </row>
    <row r="48" spans="2:11" s="16" customFormat="1" ht="27" customHeight="1" x14ac:dyDescent="0.2">
      <c r="B48" s="12">
        <v>31</v>
      </c>
      <c r="C48" s="66"/>
      <c r="D48" s="75" t="s">
        <v>64</v>
      </c>
      <c r="E48" s="75"/>
      <c r="F48" s="13" t="s">
        <v>38</v>
      </c>
      <c r="G48" s="14">
        <v>190000000</v>
      </c>
      <c r="H48" s="14">
        <v>190000000</v>
      </c>
      <c r="I48" s="12" t="s">
        <v>20</v>
      </c>
      <c r="J48" s="13" t="s">
        <v>21</v>
      </c>
      <c r="K48" s="15" t="s">
        <v>22</v>
      </c>
    </row>
    <row r="49" spans="2:11" s="16" customFormat="1" ht="26.25" customHeight="1" x14ac:dyDescent="0.2">
      <c r="B49" s="12">
        <v>32</v>
      </c>
      <c r="C49" s="66"/>
      <c r="D49" s="75" t="s">
        <v>65</v>
      </c>
      <c r="E49" s="75"/>
      <c r="F49" s="13" t="s">
        <v>16</v>
      </c>
      <c r="G49" s="14">
        <f>11000000+15000000</f>
        <v>26000000</v>
      </c>
      <c r="H49" s="14">
        <f>11000000+15000000</f>
        <v>26000000</v>
      </c>
      <c r="I49" s="12" t="s">
        <v>35</v>
      </c>
      <c r="J49" s="13"/>
      <c r="K49" s="17" t="s">
        <v>26</v>
      </c>
    </row>
    <row r="50" spans="2:11" s="16" customFormat="1" ht="26.45" customHeight="1" x14ac:dyDescent="0.2">
      <c r="B50" s="12">
        <v>33</v>
      </c>
      <c r="C50" s="66"/>
      <c r="D50" s="75" t="s">
        <v>66</v>
      </c>
      <c r="E50" s="75"/>
      <c r="F50" s="13" t="s">
        <v>16</v>
      </c>
      <c r="G50" s="14">
        <v>50000000</v>
      </c>
      <c r="H50" s="14">
        <v>50000000</v>
      </c>
      <c r="I50" s="12" t="s">
        <v>24</v>
      </c>
      <c r="J50" s="13" t="s">
        <v>21</v>
      </c>
      <c r="K50" s="15" t="s">
        <v>22</v>
      </c>
    </row>
    <row r="51" spans="2:11" s="16" customFormat="1" ht="32.450000000000003" customHeight="1" x14ac:dyDescent="0.2">
      <c r="B51" s="12">
        <v>34</v>
      </c>
      <c r="C51" s="66">
        <v>2</v>
      </c>
      <c r="D51" s="75" t="s">
        <v>67</v>
      </c>
      <c r="E51" s="75"/>
      <c r="F51" s="13" t="s">
        <v>16</v>
      </c>
      <c r="G51" s="14">
        <v>19000000</v>
      </c>
      <c r="H51" s="14">
        <v>19000000</v>
      </c>
      <c r="I51" s="12" t="s">
        <v>35</v>
      </c>
      <c r="J51" s="12"/>
      <c r="K51" s="17" t="s">
        <v>26</v>
      </c>
    </row>
    <row r="52" spans="2:11" s="40" customFormat="1" ht="32.450000000000003" customHeight="1" x14ac:dyDescent="0.2">
      <c r="B52" s="36">
        <v>35</v>
      </c>
      <c r="C52" s="66"/>
      <c r="D52" s="74" t="s">
        <v>68</v>
      </c>
      <c r="E52" s="74"/>
      <c r="F52" s="37" t="s">
        <v>16</v>
      </c>
      <c r="G52" s="38">
        <v>100000000</v>
      </c>
      <c r="H52" s="38">
        <v>100000000</v>
      </c>
      <c r="I52" s="36" t="s">
        <v>20</v>
      </c>
      <c r="J52" s="36"/>
      <c r="K52" s="39"/>
    </row>
    <row r="53" spans="2:11" s="40" customFormat="1" ht="32.450000000000003" customHeight="1" x14ac:dyDescent="0.2">
      <c r="B53" s="36">
        <v>36</v>
      </c>
      <c r="C53" s="66"/>
      <c r="D53" s="74" t="s">
        <v>69</v>
      </c>
      <c r="E53" s="74"/>
      <c r="F53" s="37" t="s">
        <v>38</v>
      </c>
      <c r="G53" s="38">
        <v>231000000</v>
      </c>
      <c r="H53" s="38">
        <v>231000000</v>
      </c>
      <c r="I53" s="36" t="s">
        <v>20</v>
      </c>
      <c r="J53" s="36"/>
      <c r="K53" s="39"/>
    </row>
    <row r="54" spans="2:11" s="40" customFormat="1" ht="32.450000000000003" customHeight="1" x14ac:dyDescent="0.2">
      <c r="B54" s="36">
        <v>37</v>
      </c>
      <c r="C54" s="66"/>
      <c r="D54" s="74" t="s">
        <v>70</v>
      </c>
      <c r="E54" s="74"/>
      <c r="F54" s="37" t="s">
        <v>38</v>
      </c>
      <c r="G54" s="38">
        <v>600000000</v>
      </c>
      <c r="H54" s="38">
        <v>600000000</v>
      </c>
      <c r="I54" s="36" t="s">
        <v>20</v>
      </c>
      <c r="J54" s="36"/>
      <c r="K54" s="39"/>
    </row>
    <row r="55" spans="2:11" s="40" customFormat="1" ht="32.450000000000003" customHeight="1" x14ac:dyDescent="0.2">
      <c r="B55" s="36">
        <v>38</v>
      </c>
      <c r="C55" s="66"/>
      <c r="D55" s="74" t="s">
        <v>71</v>
      </c>
      <c r="E55" s="74"/>
      <c r="F55" s="37" t="s">
        <v>38</v>
      </c>
      <c r="G55" s="38">
        <v>280000000</v>
      </c>
      <c r="H55" s="38">
        <v>280000000</v>
      </c>
      <c r="I55" s="36" t="s">
        <v>20</v>
      </c>
      <c r="J55" s="36"/>
      <c r="K55" s="39"/>
    </row>
    <row r="56" spans="2:11" s="40" customFormat="1" ht="32.450000000000003" customHeight="1" x14ac:dyDescent="0.2">
      <c r="B56" s="36">
        <v>39</v>
      </c>
      <c r="C56" s="66"/>
      <c r="D56" s="74" t="s">
        <v>72</v>
      </c>
      <c r="E56" s="74"/>
      <c r="F56" s="37" t="s">
        <v>38</v>
      </c>
      <c r="G56" s="38">
        <v>35000000</v>
      </c>
      <c r="H56" s="38">
        <v>35000000</v>
      </c>
      <c r="I56" s="36" t="s">
        <v>24</v>
      </c>
      <c r="J56" s="36"/>
      <c r="K56" s="39"/>
    </row>
    <row r="57" spans="2:11" s="40" customFormat="1" ht="32.450000000000003" customHeight="1" x14ac:dyDescent="0.2">
      <c r="B57" s="36">
        <v>40</v>
      </c>
      <c r="C57" s="66"/>
      <c r="D57" s="74" t="s">
        <v>130</v>
      </c>
      <c r="E57" s="74"/>
      <c r="F57" s="37" t="s">
        <v>38</v>
      </c>
      <c r="G57" s="38">
        <v>35000000</v>
      </c>
      <c r="H57" s="38">
        <v>35000000</v>
      </c>
      <c r="I57" s="36" t="s">
        <v>20</v>
      </c>
      <c r="J57" s="36"/>
      <c r="K57" s="39"/>
    </row>
    <row r="58" spans="2:11" s="40" customFormat="1" ht="31.5" customHeight="1" x14ac:dyDescent="0.2">
      <c r="B58" s="36">
        <v>41</v>
      </c>
      <c r="C58" s="66"/>
      <c r="D58" s="53" t="s">
        <v>73</v>
      </c>
      <c r="E58" s="53"/>
      <c r="F58" s="37" t="s">
        <v>38</v>
      </c>
      <c r="G58" s="41">
        <v>800000000</v>
      </c>
      <c r="H58" s="41">
        <v>800000000</v>
      </c>
      <c r="I58" s="36" t="s">
        <v>20</v>
      </c>
      <c r="J58" s="37" t="s">
        <v>21</v>
      </c>
      <c r="K58" s="42" t="s">
        <v>22</v>
      </c>
    </row>
    <row r="59" spans="2:11" s="16" customFormat="1" ht="28.5" customHeight="1" x14ac:dyDescent="0.2">
      <c r="B59" s="12">
        <v>42</v>
      </c>
      <c r="C59" s="66"/>
      <c r="D59" s="59" t="s">
        <v>74</v>
      </c>
      <c r="E59" s="60"/>
      <c r="F59" s="13" t="s">
        <v>38</v>
      </c>
      <c r="G59" s="14">
        <v>1500000000</v>
      </c>
      <c r="H59" s="14">
        <v>1500000000</v>
      </c>
      <c r="I59" s="12" t="s">
        <v>20</v>
      </c>
      <c r="J59" s="13" t="s">
        <v>21</v>
      </c>
      <c r="K59" s="15" t="s">
        <v>22</v>
      </c>
    </row>
    <row r="60" spans="2:11" s="16" customFormat="1" ht="28.5" customHeight="1" x14ac:dyDescent="0.2">
      <c r="B60" s="12">
        <v>43</v>
      </c>
      <c r="C60" s="66"/>
      <c r="D60" s="59" t="s">
        <v>75</v>
      </c>
      <c r="E60" s="60"/>
      <c r="F60" s="13" t="s">
        <v>38</v>
      </c>
      <c r="G60" s="14">
        <v>240000000</v>
      </c>
      <c r="H60" s="14">
        <v>240000000</v>
      </c>
      <c r="I60" s="12" t="s">
        <v>20</v>
      </c>
      <c r="J60" s="13" t="s">
        <v>21</v>
      </c>
      <c r="K60" s="15" t="s">
        <v>22</v>
      </c>
    </row>
    <row r="61" spans="2:11" s="16" customFormat="1" ht="28.5" customHeight="1" x14ac:dyDescent="0.2">
      <c r="B61" s="12">
        <v>44</v>
      </c>
      <c r="C61" s="66"/>
      <c r="D61" s="59" t="s">
        <v>76</v>
      </c>
      <c r="E61" s="60"/>
      <c r="F61" s="13" t="s">
        <v>38</v>
      </c>
      <c r="G61" s="14">
        <v>170000000</v>
      </c>
      <c r="H61" s="14">
        <v>170000000</v>
      </c>
      <c r="I61" s="12" t="s">
        <v>20</v>
      </c>
      <c r="J61" s="13" t="s">
        <v>21</v>
      </c>
      <c r="K61" s="15" t="s">
        <v>22</v>
      </c>
    </row>
    <row r="62" spans="2:11" s="16" customFormat="1" ht="28.5" customHeight="1" x14ac:dyDescent="0.2">
      <c r="B62" s="12">
        <v>45</v>
      </c>
      <c r="C62" s="66"/>
      <c r="D62" s="59" t="s">
        <v>77</v>
      </c>
      <c r="E62" s="60"/>
      <c r="F62" s="13" t="s">
        <v>38</v>
      </c>
      <c r="G62" s="14">
        <v>130000000</v>
      </c>
      <c r="H62" s="14">
        <v>130000000</v>
      </c>
      <c r="I62" s="12" t="s">
        <v>20</v>
      </c>
      <c r="J62" s="13" t="s">
        <v>21</v>
      </c>
      <c r="K62" s="15" t="s">
        <v>22</v>
      </c>
    </row>
    <row r="63" spans="2:11" s="16" customFormat="1" ht="24.75" customHeight="1" x14ac:dyDescent="0.2">
      <c r="B63" s="12">
        <v>46</v>
      </c>
      <c r="C63" s="66"/>
      <c r="D63" s="59" t="s">
        <v>78</v>
      </c>
      <c r="E63" s="60"/>
      <c r="F63" s="13" t="s">
        <v>38</v>
      </c>
      <c r="G63" s="14">
        <v>75641800</v>
      </c>
      <c r="H63" s="14">
        <v>75641800</v>
      </c>
      <c r="I63" s="12" t="s">
        <v>24</v>
      </c>
      <c r="J63" s="13" t="s">
        <v>21</v>
      </c>
      <c r="K63" s="13" t="s">
        <v>22</v>
      </c>
    </row>
    <row r="64" spans="2:11" s="16" customFormat="1" ht="24.75" customHeight="1" x14ac:dyDescent="0.2">
      <c r="B64" s="12">
        <v>47</v>
      </c>
      <c r="C64" s="66"/>
      <c r="D64" s="59" t="s">
        <v>69</v>
      </c>
      <c r="E64" s="60"/>
      <c r="F64" s="13" t="s">
        <v>38</v>
      </c>
      <c r="G64" s="14">
        <v>120000000</v>
      </c>
      <c r="H64" s="14">
        <v>120000000</v>
      </c>
      <c r="I64" s="12" t="s">
        <v>20</v>
      </c>
      <c r="J64" s="13" t="s">
        <v>21</v>
      </c>
      <c r="K64" s="13" t="s">
        <v>22</v>
      </c>
    </row>
    <row r="65" spans="2:11" s="16" customFormat="1" ht="24.75" customHeight="1" x14ac:dyDescent="0.2">
      <c r="B65" s="12">
        <v>48</v>
      </c>
      <c r="C65" s="66"/>
      <c r="D65" s="59" t="s">
        <v>79</v>
      </c>
      <c r="E65" s="60"/>
      <c r="F65" s="13" t="s">
        <v>38</v>
      </c>
      <c r="G65" s="14">
        <v>206000000</v>
      </c>
      <c r="H65" s="14">
        <v>206000000</v>
      </c>
      <c r="I65" s="12" t="s">
        <v>20</v>
      </c>
      <c r="J65" s="13" t="s">
        <v>21</v>
      </c>
      <c r="K65" s="13" t="s">
        <v>22</v>
      </c>
    </row>
    <row r="66" spans="2:11" s="16" customFormat="1" ht="24.75" customHeight="1" x14ac:dyDescent="0.2">
      <c r="B66" s="12">
        <v>49</v>
      </c>
      <c r="C66" s="66"/>
      <c r="D66" s="59" t="s">
        <v>80</v>
      </c>
      <c r="E66" s="60"/>
      <c r="F66" s="13" t="s">
        <v>16</v>
      </c>
      <c r="G66" s="14">
        <v>19000000</v>
      </c>
      <c r="H66" s="14">
        <v>19000000</v>
      </c>
      <c r="I66" s="12" t="s">
        <v>17</v>
      </c>
      <c r="J66" s="13"/>
      <c r="K66" s="17" t="s">
        <v>26</v>
      </c>
    </row>
    <row r="67" spans="2:11" s="16" customFormat="1" ht="24.75" customHeight="1" x14ac:dyDescent="0.2">
      <c r="B67" s="12">
        <v>50</v>
      </c>
      <c r="C67" s="66"/>
      <c r="D67" s="59" t="s">
        <v>81</v>
      </c>
      <c r="E67" s="60"/>
      <c r="F67" s="13" t="s">
        <v>16</v>
      </c>
      <c r="G67" s="14">
        <v>25000000</v>
      </c>
      <c r="H67" s="14">
        <v>25000000</v>
      </c>
      <c r="I67" s="12" t="s">
        <v>35</v>
      </c>
      <c r="J67" s="13"/>
      <c r="K67" s="13" t="s">
        <v>22</v>
      </c>
    </row>
    <row r="68" spans="2:11" s="16" customFormat="1" ht="24.75" customHeight="1" x14ac:dyDescent="0.2">
      <c r="B68" s="12">
        <v>51</v>
      </c>
      <c r="C68" s="66"/>
      <c r="D68" s="59" t="s">
        <v>82</v>
      </c>
      <c r="E68" s="60"/>
      <c r="F68" s="13" t="s">
        <v>38</v>
      </c>
      <c r="G68" s="14">
        <v>6500000</v>
      </c>
      <c r="H68" s="14">
        <v>6500000</v>
      </c>
      <c r="I68" s="12" t="s">
        <v>17</v>
      </c>
      <c r="J68" s="13"/>
      <c r="K68" s="17" t="s">
        <v>26</v>
      </c>
    </row>
    <row r="69" spans="2:11" s="16" customFormat="1" ht="24.75" customHeight="1" x14ac:dyDescent="0.2">
      <c r="B69" s="12">
        <v>52</v>
      </c>
      <c r="C69" s="66"/>
      <c r="D69" s="59" t="s">
        <v>83</v>
      </c>
      <c r="E69" s="60"/>
      <c r="F69" s="13" t="s">
        <v>38</v>
      </c>
      <c r="G69" s="14">
        <v>75000000</v>
      </c>
      <c r="H69" s="14">
        <v>75000000</v>
      </c>
      <c r="I69" s="12" t="s">
        <v>24</v>
      </c>
      <c r="J69" s="13" t="s">
        <v>21</v>
      </c>
      <c r="K69" s="13" t="s">
        <v>22</v>
      </c>
    </row>
    <row r="70" spans="2:11" s="16" customFormat="1" ht="24.75" customHeight="1" x14ac:dyDescent="0.2">
      <c r="B70" s="12">
        <v>53</v>
      </c>
      <c r="C70" s="66"/>
      <c r="D70" s="59" t="s">
        <v>84</v>
      </c>
      <c r="E70" s="60"/>
      <c r="F70" s="13" t="s">
        <v>38</v>
      </c>
      <c r="G70" s="14">
        <v>210000000</v>
      </c>
      <c r="H70" s="14">
        <v>210000000</v>
      </c>
      <c r="I70" s="12" t="s">
        <v>20</v>
      </c>
      <c r="J70" s="13" t="s">
        <v>21</v>
      </c>
      <c r="K70" s="13" t="s">
        <v>22</v>
      </c>
    </row>
    <row r="71" spans="2:11" s="16" customFormat="1" ht="21.6" customHeight="1" x14ac:dyDescent="0.2">
      <c r="B71" s="12">
        <v>54</v>
      </c>
      <c r="C71" s="66"/>
      <c r="D71" s="59" t="s">
        <v>85</v>
      </c>
      <c r="E71" s="60"/>
      <c r="F71" s="13" t="s">
        <v>16</v>
      </c>
      <c r="G71" s="14">
        <v>60000000</v>
      </c>
      <c r="H71" s="14">
        <v>60000000</v>
      </c>
      <c r="I71" s="12" t="s">
        <v>24</v>
      </c>
      <c r="J71" s="13" t="s">
        <v>21</v>
      </c>
      <c r="K71" s="13" t="s">
        <v>22</v>
      </c>
    </row>
    <row r="72" spans="2:11" s="16" customFormat="1" ht="24.75" customHeight="1" x14ac:dyDescent="0.2">
      <c r="B72" s="12">
        <v>55</v>
      </c>
      <c r="C72" s="66"/>
      <c r="D72" s="59" t="s">
        <v>86</v>
      </c>
      <c r="E72" s="60"/>
      <c r="F72" s="13" t="s">
        <v>38</v>
      </c>
      <c r="G72" s="14">
        <v>100000000</v>
      </c>
      <c r="H72" s="14">
        <v>100000000</v>
      </c>
      <c r="I72" s="12" t="s">
        <v>20</v>
      </c>
      <c r="J72" s="13" t="s">
        <v>21</v>
      </c>
      <c r="K72" s="13" t="s">
        <v>22</v>
      </c>
    </row>
    <row r="73" spans="2:11" s="16" customFormat="1" ht="24.75" customHeight="1" x14ac:dyDescent="0.2">
      <c r="B73" s="12">
        <v>56</v>
      </c>
      <c r="C73" s="66"/>
      <c r="D73" s="59" t="s">
        <v>87</v>
      </c>
      <c r="E73" s="60"/>
      <c r="F73" s="13" t="s">
        <v>38</v>
      </c>
      <c r="G73" s="14">
        <v>55000000</v>
      </c>
      <c r="H73" s="14">
        <v>55000000</v>
      </c>
      <c r="I73" s="12" t="s">
        <v>24</v>
      </c>
      <c r="J73" s="13" t="s">
        <v>21</v>
      </c>
      <c r="K73" s="13" t="s">
        <v>22</v>
      </c>
    </row>
    <row r="74" spans="2:11" s="16" customFormat="1" ht="24.75" customHeight="1" x14ac:dyDescent="0.2">
      <c r="B74" s="12">
        <v>57</v>
      </c>
      <c r="C74" s="66"/>
      <c r="D74" s="59" t="s">
        <v>88</v>
      </c>
      <c r="E74" s="60"/>
      <c r="F74" s="13" t="s">
        <v>38</v>
      </c>
      <c r="G74" s="14">
        <v>100000000</v>
      </c>
      <c r="H74" s="14">
        <v>100000000</v>
      </c>
      <c r="I74" s="12" t="s">
        <v>20</v>
      </c>
      <c r="J74" s="13" t="s">
        <v>21</v>
      </c>
      <c r="K74" s="13" t="s">
        <v>22</v>
      </c>
    </row>
    <row r="75" spans="2:11" s="16" customFormat="1" ht="27.6" customHeight="1" x14ac:dyDescent="0.2">
      <c r="B75" s="12">
        <v>58</v>
      </c>
      <c r="C75" s="66"/>
      <c r="D75" s="59" t="s">
        <v>89</v>
      </c>
      <c r="E75" s="60"/>
      <c r="F75" s="13" t="s">
        <v>16</v>
      </c>
      <c r="G75" s="14">
        <v>10000000</v>
      </c>
      <c r="H75" s="14">
        <v>10000000</v>
      </c>
      <c r="I75" s="12" t="s">
        <v>35</v>
      </c>
      <c r="J75" s="12"/>
      <c r="K75" s="17" t="s">
        <v>26</v>
      </c>
    </row>
    <row r="76" spans="2:11" s="16" customFormat="1" ht="18" customHeight="1" x14ac:dyDescent="0.2">
      <c r="B76" s="12">
        <v>59</v>
      </c>
      <c r="C76" s="66"/>
      <c r="D76" s="59" t="s">
        <v>90</v>
      </c>
      <c r="E76" s="60"/>
      <c r="F76" s="13" t="s">
        <v>38</v>
      </c>
      <c r="G76" s="14">
        <v>110458300</v>
      </c>
      <c r="H76" s="14">
        <v>110458300</v>
      </c>
      <c r="I76" s="12" t="s">
        <v>20</v>
      </c>
      <c r="J76" s="13" t="s">
        <v>21</v>
      </c>
      <c r="K76" s="13" t="s">
        <v>22</v>
      </c>
    </row>
    <row r="77" spans="2:11" s="16" customFormat="1" ht="24.75" customHeight="1" x14ac:dyDescent="0.2">
      <c r="B77" s="12">
        <v>60</v>
      </c>
      <c r="C77" s="66"/>
      <c r="D77" s="59" t="s">
        <v>91</v>
      </c>
      <c r="E77" s="60"/>
      <c r="F77" s="13" t="s">
        <v>38</v>
      </c>
      <c r="G77" s="14">
        <v>120000000</v>
      </c>
      <c r="H77" s="14">
        <v>120000000</v>
      </c>
      <c r="I77" s="12" t="s">
        <v>20</v>
      </c>
      <c r="J77" s="13" t="s">
        <v>21</v>
      </c>
      <c r="K77" s="13" t="s">
        <v>22</v>
      </c>
    </row>
    <row r="78" spans="2:11" s="16" customFormat="1" ht="29.45" customHeight="1" x14ac:dyDescent="0.2">
      <c r="B78" s="12">
        <v>61</v>
      </c>
      <c r="C78" s="66"/>
      <c r="D78" s="59" t="s">
        <v>92</v>
      </c>
      <c r="E78" s="60"/>
      <c r="F78" s="13" t="s">
        <v>38</v>
      </c>
      <c r="G78" s="14">
        <v>150000000</v>
      </c>
      <c r="H78" s="14">
        <v>150000000</v>
      </c>
      <c r="I78" s="12" t="s">
        <v>20</v>
      </c>
      <c r="J78" s="13" t="s">
        <v>21</v>
      </c>
      <c r="K78" s="13" t="s">
        <v>93</v>
      </c>
    </row>
    <row r="79" spans="2:11" s="16" customFormat="1" ht="43.15" customHeight="1" x14ac:dyDescent="0.2">
      <c r="B79" s="12">
        <v>62</v>
      </c>
      <c r="C79" s="66">
        <v>2</v>
      </c>
      <c r="D79" s="59" t="s">
        <v>94</v>
      </c>
      <c r="E79" s="60"/>
      <c r="F79" s="13" t="s">
        <v>38</v>
      </c>
      <c r="G79" s="14">
        <v>40000000</v>
      </c>
      <c r="H79" s="14">
        <v>40000000</v>
      </c>
      <c r="I79" s="12" t="s">
        <v>20</v>
      </c>
      <c r="J79" s="13"/>
      <c r="K79" s="13" t="s">
        <v>95</v>
      </c>
    </row>
    <row r="80" spans="2:11" s="16" customFormat="1" ht="23.45" customHeight="1" x14ac:dyDescent="0.2">
      <c r="B80" s="12">
        <v>63</v>
      </c>
      <c r="C80" s="66"/>
      <c r="D80" s="59" t="s">
        <v>96</v>
      </c>
      <c r="E80" s="60"/>
      <c r="F80" s="13" t="s">
        <v>38</v>
      </c>
      <c r="G80" s="14">
        <v>40000000</v>
      </c>
      <c r="H80" s="14">
        <v>40000000</v>
      </c>
      <c r="I80" s="12" t="s">
        <v>20</v>
      </c>
      <c r="J80" s="13"/>
      <c r="K80" s="13" t="s">
        <v>97</v>
      </c>
    </row>
    <row r="81" spans="2:11" s="16" customFormat="1" ht="24.75" customHeight="1" x14ac:dyDescent="0.2">
      <c r="B81" s="12">
        <v>64</v>
      </c>
      <c r="C81" s="66"/>
      <c r="D81" s="75" t="s">
        <v>98</v>
      </c>
      <c r="E81" s="75"/>
      <c r="F81" s="13" t="s">
        <v>16</v>
      </c>
      <c r="G81" s="14">
        <v>42000000</v>
      </c>
      <c r="H81" s="14">
        <v>42000000</v>
      </c>
      <c r="I81" s="12" t="s">
        <v>24</v>
      </c>
      <c r="J81" s="13" t="s">
        <v>21</v>
      </c>
      <c r="K81" s="13" t="s">
        <v>22</v>
      </c>
    </row>
    <row r="82" spans="2:11" s="16" customFormat="1" ht="24.75" customHeight="1" x14ac:dyDescent="0.2">
      <c r="B82" s="12">
        <v>65</v>
      </c>
      <c r="C82" s="66"/>
      <c r="D82" s="75" t="s">
        <v>99</v>
      </c>
      <c r="E82" s="75"/>
      <c r="F82" s="13" t="s">
        <v>16</v>
      </c>
      <c r="G82" s="14">
        <v>60000000</v>
      </c>
      <c r="H82" s="14">
        <v>60000000</v>
      </c>
      <c r="I82" s="12" t="s">
        <v>24</v>
      </c>
      <c r="J82" s="13" t="s">
        <v>21</v>
      </c>
      <c r="K82" s="13"/>
    </row>
    <row r="83" spans="2:11" s="40" customFormat="1" ht="24.75" customHeight="1" x14ac:dyDescent="0.2">
      <c r="B83" s="36">
        <v>66</v>
      </c>
      <c r="C83" s="66"/>
      <c r="D83" s="74" t="s">
        <v>130</v>
      </c>
      <c r="E83" s="74"/>
      <c r="F83" s="37" t="s">
        <v>38</v>
      </c>
      <c r="G83" s="38">
        <f>54874200</f>
        <v>54874200</v>
      </c>
      <c r="H83" s="38">
        <f>54874200</f>
        <v>54874200</v>
      </c>
      <c r="I83" s="41" t="s">
        <v>20</v>
      </c>
      <c r="J83" s="41" t="s">
        <v>100</v>
      </c>
      <c r="K83" s="42"/>
    </row>
    <row r="84" spans="2:11" s="40" customFormat="1" ht="24.75" customHeight="1" x14ac:dyDescent="0.2">
      <c r="B84" s="36">
        <v>67</v>
      </c>
      <c r="C84" s="66"/>
      <c r="D84" s="74" t="s">
        <v>131</v>
      </c>
      <c r="E84" s="74"/>
      <c r="F84" s="37" t="s">
        <v>38</v>
      </c>
      <c r="G84" s="38">
        <v>19700000</v>
      </c>
      <c r="H84" s="38">
        <v>19700000</v>
      </c>
      <c r="I84" s="41" t="s">
        <v>17</v>
      </c>
      <c r="J84" s="41"/>
      <c r="K84" s="39" t="s">
        <v>26</v>
      </c>
    </row>
    <row r="85" spans="2:11" s="40" customFormat="1" ht="24.75" customHeight="1" x14ac:dyDescent="0.2">
      <c r="B85" s="36">
        <v>68</v>
      </c>
      <c r="C85" s="66"/>
      <c r="D85" s="74" t="s">
        <v>101</v>
      </c>
      <c r="E85" s="74"/>
      <c r="F85" s="37" t="s">
        <v>16</v>
      </c>
      <c r="G85" s="38">
        <v>10000000</v>
      </c>
      <c r="H85" s="38">
        <v>10000000</v>
      </c>
      <c r="I85" s="41" t="s">
        <v>17</v>
      </c>
      <c r="J85" s="41"/>
      <c r="K85" s="39" t="s">
        <v>26</v>
      </c>
    </row>
    <row r="86" spans="2:11" s="16" customFormat="1" ht="27" customHeight="1" x14ac:dyDescent="0.2">
      <c r="B86" s="12">
        <v>69</v>
      </c>
      <c r="C86" s="67"/>
      <c r="D86" s="59" t="s">
        <v>102</v>
      </c>
      <c r="E86" s="60"/>
      <c r="F86" s="13" t="s">
        <v>38</v>
      </c>
      <c r="G86" s="14">
        <f>80399200-50000000-12372238</f>
        <v>18026962</v>
      </c>
      <c r="H86" s="14">
        <f>80399200-50000000-12372238</f>
        <v>18026962</v>
      </c>
      <c r="I86" s="12" t="s">
        <v>17</v>
      </c>
      <c r="J86" s="12"/>
      <c r="K86" s="13" t="s">
        <v>46</v>
      </c>
    </row>
    <row r="87" spans="2:11" ht="28.5" customHeight="1" x14ac:dyDescent="0.2">
      <c r="B87" s="47"/>
      <c r="C87" s="48"/>
      <c r="D87" s="48"/>
      <c r="E87" s="49"/>
      <c r="F87" s="21"/>
      <c r="G87" s="22">
        <f>SUM(G36:G86)</f>
        <v>6408267962</v>
      </c>
      <c r="H87" s="22">
        <f>SUM(H36:H86)</f>
        <v>6408267962</v>
      </c>
      <c r="I87" s="47"/>
      <c r="J87" s="49"/>
      <c r="K87" s="13"/>
    </row>
    <row r="88" spans="2:11" ht="11.25" customHeight="1" x14ac:dyDescent="0.2">
      <c r="B88" s="50" t="s">
        <v>103</v>
      </c>
      <c r="C88" s="51"/>
      <c r="D88" s="51"/>
      <c r="E88" s="51"/>
      <c r="F88" s="51"/>
      <c r="G88" s="51"/>
      <c r="H88" s="51"/>
      <c r="I88" s="51"/>
      <c r="J88" s="51"/>
      <c r="K88" s="52"/>
    </row>
    <row r="89" spans="2:11" s="16" customFormat="1" ht="40.5" customHeight="1" x14ac:dyDescent="0.2">
      <c r="B89" s="12">
        <v>70</v>
      </c>
      <c r="C89" s="65">
        <v>3</v>
      </c>
      <c r="D89" s="68" t="s">
        <v>104</v>
      </c>
      <c r="E89" s="69"/>
      <c r="F89" s="13" t="s">
        <v>38</v>
      </c>
      <c r="G89" s="14">
        <v>15000000</v>
      </c>
      <c r="H89" s="14">
        <v>15000000</v>
      </c>
      <c r="I89" s="12" t="s">
        <v>17</v>
      </c>
      <c r="J89" s="12"/>
      <c r="K89" s="15" t="s">
        <v>105</v>
      </c>
    </row>
    <row r="90" spans="2:11" s="16" customFormat="1" ht="51.75" customHeight="1" x14ac:dyDescent="0.2">
      <c r="B90" s="12">
        <v>71</v>
      </c>
      <c r="C90" s="66"/>
      <c r="D90" s="68" t="s">
        <v>94</v>
      </c>
      <c r="E90" s="69"/>
      <c r="F90" s="13" t="s">
        <v>38</v>
      </c>
      <c r="G90" s="14">
        <v>155701400</v>
      </c>
      <c r="H90" s="14">
        <v>155701400</v>
      </c>
      <c r="I90" s="12" t="s">
        <v>20</v>
      </c>
      <c r="J90" s="12" t="s">
        <v>106</v>
      </c>
      <c r="K90" s="13" t="s">
        <v>107</v>
      </c>
    </row>
    <row r="91" spans="2:11" s="16" customFormat="1" ht="24.75" customHeight="1" x14ac:dyDescent="0.2">
      <c r="B91" s="12">
        <v>72</v>
      </c>
      <c r="C91" s="66"/>
      <c r="D91" s="70" t="s">
        <v>108</v>
      </c>
      <c r="E91" s="70"/>
      <c r="F91" s="13" t="s">
        <v>38</v>
      </c>
      <c r="G91" s="14">
        <v>30000000</v>
      </c>
      <c r="H91" s="14">
        <v>30000000</v>
      </c>
      <c r="I91" s="12" t="s">
        <v>24</v>
      </c>
      <c r="J91" s="12"/>
      <c r="K91" s="13" t="s">
        <v>22</v>
      </c>
    </row>
    <row r="92" spans="2:11" s="40" customFormat="1" ht="24.75" customHeight="1" x14ac:dyDescent="0.2">
      <c r="B92" s="36">
        <v>73</v>
      </c>
      <c r="C92" s="66"/>
      <c r="D92" s="71" t="s">
        <v>132</v>
      </c>
      <c r="E92" s="71"/>
      <c r="F92" s="37" t="s">
        <v>38</v>
      </c>
      <c r="G92" s="41">
        <v>6033900</v>
      </c>
      <c r="H92" s="41">
        <v>6033900</v>
      </c>
      <c r="I92" s="36" t="s">
        <v>17</v>
      </c>
      <c r="J92" s="36" t="s">
        <v>109</v>
      </c>
      <c r="K92" s="39" t="s">
        <v>26</v>
      </c>
    </row>
    <row r="93" spans="2:11" s="40" customFormat="1" ht="24.75" customHeight="1" x14ac:dyDescent="0.2">
      <c r="B93" s="36">
        <v>74</v>
      </c>
      <c r="C93" s="66"/>
      <c r="D93" s="71" t="s">
        <v>133</v>
      </c>
      <c r="E93" s="71"/>
      <c r="F93" s="37" t="s">
        <v>38</v>
      </c>
      <c r="G93" s="41">
        <v>19866000</v>
      </c>
      <c r="H93" s="41">
        <v>19866000</v>
      </c>
      <c r="I93" s="36" t="s">
        <v>17</v>
      </c>
      <c r="J93" s="36" t="s">
        <v>109</v>
      </c>
      <c r="K93" s="39" t="s">
        <v>26</v>
      </c>
    </row>
    <row r="94" spans="2:11" s="40" customFormat="1" ht="24.75" customHeight="1" x14ac:dyDescent="0.2">
      <c r="B94" s="36">
        <v>75</v>
      </c>
      <c r="C94" s="66"/>
      <c r="D94" s="71" t="s">
        <v>134</v>
      </c>
      <c r="E94" s="71"/>
      <c r="F94" s="37" t="s">
        <v>38</v>
      </c>
      <c r="G94" s="41">
        <v>13243600</v>
      </c>
      <c r="H94" s="41">
        <v>13243600</v>
      </c>
      <c r="I94" s="36" t="s">
        <v>17</v>
      </c>
      <c r="J94" s="36" t="s">
        <v>109</v>
      </c>
      <c r="K94" s="39" t="s">
        <v>26</v>
      </c>
    </row>
    <row r="95" spans="2:11" s="40" customFormat="1" ht="24.75" customHeight="1" x14ac:dyDescent="0.2">
      <c r="B95" s="36">
        <v>76</v>
      </c>
      <c r="C95" s="66"/>
      <c r="D95" s="71" t="s">
        <v>135</v>
      </c>
      <c r="E95" s="71"/>
      <c r="F95" s="37" t="s">
        <v>38</v>
      </c>
      <c r="G95" s="41">
        <v>15200700</v>
      </c>
      <c r="H95" s="41">
        <v>15200700</v>
      </c>
      <c r="I95" s="36" t="s">
        <v>17</v>
      </c>
      <c r="J95" s="36" t="s">
        <v>109</v>
      </c>
      <c r="K95" s="39" t="s">
        <v>26</v>
      </c>
    </row>
    <row r="96" spans="2:11" ht="28.15" customHeight="1" x14ac:dyDescent="0.2">
      <c r="B96" s="12"/>
      <c r="C96" s="67"/>
      <c r="D96" s="72"/>
      <c r="E96" s="73"/>
      <c r="F96" s="13"/>
      <c r="G96" s="22">
        <f>SUM(G89:G95)</f>
        <v>255045600</v>
      </c>
      <c r="H96" s="22">
        <f>SUM(H89:H95)</f>
        <v>255045600</v>
      </c>
      <c r="I96" s="12"/>
      <c r="J96" s="13"/>
      <c r="K96" s="13"/>
    </row>
    <row r="97" spans="2:12" ht="27.6" customHeight="1" x14ac:dyDescent="0.2">
      <c r="B97" s="50" t="s">
        <v>110</v>
      </c>
      <c r="C97" s="51"/>
      <c r="D97" s="51"/>
      <c r="E97" s="51"/>
      <c r="F97" s="51"/>
      <c r="G97" s="51"/>
      <c r="H97" s="51"/>
      <c r="I97" s="51"/>
      <c r="J97" s="51"/>
      <c r="K97" s="52"/>
    </row>
    <row r="98" spans="2:12" s="16" customFormat="1" ht="51" customHeight="1" x14ac:dyDescent="0.2">
      <c r="B98" s="12">
        <v>77</v>
      </c>
      <c r="C98" s="54">
        <v>4</v>
      </c>
      <c r="D98" s="59" t="s">
        <v>104</v>
      </c>
      <c r="E98" s="60"/>
      <c r="F98" s="13" t="s">
        <v>38</v>
      </c>
      <c r="G98" s="14">
        <v>35000000</v>
      </c>
      <c r="H98" s="14">
        <v>35000000</v>
      </c>
      <c r="I98" s="12" t="s">
        <v>24</v>
      </c>
      <c r="J98" s="12" t="s">
        <v>106</v>
      </c>
      <c r="K98" s="15" t="s">
        <v>111</v>
      </c>
    </row>
    <row r="99" spans="2:12" s="16" customFormat="1" ht="33.75" customHeight="1" x14ac:dyDescent="0.2">
      <c r="B99" s="12">
        <v>78</v>
      </c>
      <c r="C99" s="55"/>
      <c r="D99" s="63" t="s">
        <v>112</v>
      </c>
      <c r="E99" s="64"/>
      <c r="F99" s="23" t="s">
        <v>38</v>
      </c>
      <c r="G99" s="24">
        <v>6200000</v>
      </c>
      <c r="H99" s="24">
        <v>6200000</v>
      </c>
      <c r="I99" s="12" t="s">
        <v>17</v>
      </c>
      <c r="J99" s="13"/>
      <c r="K99" s="17" t="s">
        <v>26</v>
      </c>
    </row>
    <row r="100" spans="2:12" s="40" customFormat="1" ht="37.5" customHeight="1" x14ac:dyDescent="0.2">
      <c r="B100" s="36">
        <v>79</v>
      </c>
      <c r="C100" s="55"/>
      <c r="D100" s="57" t="s">
        <v>113</v>
      </c>
      <c r="E100" s="58"/>
      <c r="F100" s="37" t="s">
        <v>38</v>
      </c>
      <c r="G100" s="41">
        <v>15800000</v>
      </c>
      <c r="H100" s="41">
        <v>15800000</v>
      </c>
      <c r="I100" s="36" t="s">
        <v>17</v>
      </c>
      <c r="J100" s="37"/>
      <c r="K100" s="39" t="s">
        <v>26</v>
      </c>
      <c r="L100" s="40" t="s">
        <v>137</v>
      </c>
    </row>
    <row r="101" spans="2:12" s="40" customFormat="1" ht="36" customHeight="1" x14ac:dyDescent="0.2">
      <c r="B101" s="36">
        <v>80</v>
      </c>
      <c r="C101" s="56"/>
      <c r="D101" s="57" t="s">
        <v>114</v>
      </c>
      <c r="E101" s="58"/>
      <c r="F101" s="37" t="s">
        <v>38</v>
      </c>
      <c r="G101" s="41">
        <v>13000000</v>
      </c>
      <c r="H101" s="41">
        <v>13000000</v>
      </c>
      <c r="I101" s="36" t="s">
        <v>17</v>
      </c>
      <c r="J101" s="36"/>
      <c r="K101" s="39" t="s">
        <v>26</v>
      </c>
      <c r="L101" s="40" t="s">
        <v>137</v>
      </c>
    </row>
    <row r="102" spans="2:12" ht="19.899999999999999" customHeight="1" x14ac:dyDescent="0.2">
      <c r="B102" s="47"/>
      <c r="C102" s="48"/>
      <c r="D102" s="48"/>
      <c r="E102" s="49"/>
      <c r="F102" s="21"/>
      <c r="G102" s="25">
        <f>SUM(G98:G101)</f>
        <v>70000000</v>
      </c>
      <c r="H102" s="25">
        <f>SUM(H98:H101)</f>
        <v>70000000</v>
      </c>
      <c r="I102" s="26"/>
      <c r="J102" s="12"/>
      <c r="K102" s="13"/>
    </row>
    <row r="103" spans="2:12" ht="21.75" customHeight="1" x14ac:dyDescent="0.2">
      <c r="B103" s="50" t="s">
        <v>115</v>
      </c>
      <c r="C103" s="51"/>
      <c r="D103" s="51"/>
      <c r="E103" s="51"/>
      <c r="F103" s="51"/>
      <c r="G103" s="51"/>
      <c r="H103" s="51"/>
      <c r="I103" s="51"/>
      <c r="J103" s="51"/>
      <c r="K103" s="52"/>
    </row>
    <row r="104" spans="2:12" s="40" customFormat="1" ht="30" customHeight="1" x14ac:dyDescent="0.2">
      <c r="B104" s="36">
        <v>81</v>
      </c>
      <c r="C104" s="54">
        <v>5</v>
      </c>
      <c r="D104" s="57" t="s">
        <v>116</v>
      </c>
      <c r="E104" s="58"/>
      <c r="F104" s="37" t="s">
        <v>16</v>
      </c>
      <c r="G104" s="41">
        <v>18424100</v>
      </c>
      <c r="H104" s="41">
        <v>18424100</v>
      </c>
      <c r="I104" s="36" t="s">
        <v>17</v>
      </c>
      <c r="J104" s="37"/>
      <c r="K104" s="39" t="s">
        <v>26</v>
      </c>
      <c r="L104" s="40" t="s">
        <v>137</v>
      </c>
    </row>
    <row r="105" spans="2:12" s="16" customFormat="1" ht="30" customHeight="1" x14ac:dyDescent="0.2">
      <c r="B105" s="12">
        <v>82</v>
      </c>
      <c r="C105" s="55"/>
      <c r="D105" s="59" t="s">
        <v>117</v>
      </c>
      <c r="E105" s="60"/>
      <c r="F105" s="13" t="s">
        <v>38</v>
      </c>
      <c r="G105" s="14">
        <v>3000000</v>
      </c>
      <c r="H105" s="14">
        <v>3000000</v>
      </c>
      <c r="I105" s="12" t="s">
        <v>17</v>
      </c>
      <c r="J105" s="13"/>
      <c r="K105" s="17" t="s">
        <v>26</v>
      </c>
    </row>
    <row r="106" spans="2:12" s="40" customFormat="1" ht="30" customHeight="1" x14ac:dyDescent="0.2">
      <c r="B106" s="36">
        <v>83</v>
      </c>
      <c r="C106" s="56"/>
      <c r="D106" s="61" t="s">
        <v>118</v>
      </c>
      <c r="E106" s="62"/>
      <c r="F106" s="37" t="s">
        <v>38</v>
      </c>
      <c r="G106" s="41">
        <v>18848500</v>
      </c>
      <c r="H106" s="41">
        <v>18848500</v>
      </c>
      <c r="I106" s="36" t="s">
        <v>17</v>
      </c>
      <c r="J106" s="37"/>
      <c r="K106" s="39" t="s">
        <v>26</v>
      </c>
      <c r="L106" s="40" t="s">
        <v>138</v>
      </c>
    </row>
    <row r="107" spans="2:12" s="16" customFormat="1" ht="16.899999999999999" customHeight="1" x14ac:dyDescent="0.2">
      <c r="B107" s="47" t="s">
        <v>119</v>
      </c>
      <c r="C107" s="48"/>
      <c r="D107" s="48"/>
      <c r="E107" s="49"/>
      <c r="F107" s="21"/>
      <c r="G107" s="22">
        <f ca="1">SUM(G104:G108)</f>
        <v>40272600</v>
      </c>
      <c r="H107" s="22">
        <f ca="1">SUM(H104:H108)</f>
        <v>40272600</v>
      </c>
      <c r="I107" s="26"/>
      <c r="J107" s="12"/>
      <c r="K107" s="13"/>
    </row>
    <row r="108" spans="2:12" s="16" customFormat="1" ht="19.149999999999999" customHeight="1" x14ac:dyDescent="0.2">
      <c r="B108" s="47" t="s">
        <v>120</v>
      </c>
      <c r="C108" s="48"/>
      <c r="D108" s="48"/>
      <c r="E108" s="49"/>
      <c r="F108" s="21"/>
      <c r="G108" s="22">
        <f ca="1">G96+G102+G107</f>
        <v>365318200</v>
      </c>
      <c r="H108" s="22">
        <f ca="1">H96+H102+H107</f>
        <v>343469700</v>
      </c>
      <c r="I108" s="26"/>
      <c r="J108" s="12"/>
      <c r="K108" s="13"/>
    </row>
    <row r="109" spans="2:12" s="16" customFormat="1" ht="19.149999999999999" customHeight="1" x14ac:dyDescent="0.2">
      <c r="B109" s="50" t="s">
        <v>121</v>
      </c>
      <c r="C109" s="51"/>
      <c r="D109" s="51"/>
      <c r="E109" s="51"/>
      <c r="F109" s="51"/>
      <c r="G109" s="51"/>
      <c r="H109" s="51"/>
      <c r="I109" s="51"/>
      <c r="J109" s="51"/>
      <c r="K109" s="52"/>
    </row>
    <row r="110" spans="2:12" s="40" customFormat="1" ht="27" customHeight="1" x14ac:dyDescent="0.2">
      <c r="B110" s="36">
        <v>84</v>
      </c>
      <c r="C110" s="39">
        <v>6</v>
      </c>
      <c r="D110" s="53" t="s">
        <v>122</v>
      </c>
      <c r="E110" s="53"/>
      <c r="F110" s="36" t="s">
        <v>38</v>
      </c>
      <c r="G110" s="41">
        <v>12000000</v>
      </c>
      <c r="H110" s="41">
        <v>12000000</v>
      </c>
      <c r="I110" s="39" t="s">
        <v>17</v>
      </c>
      <c r="J110" s="36"/>
      <c r="K110" s="39" t="s">
        <v>26</v>
      </c>
    </row>
    <row r="111" spans="2:12" s="40" customFormat="1" ht="17.45" customHeight="1" x14ac:dyDescent="0.2">
      <c r="B111" s="36">
        <v>85</v>
      </c>
      <c r="C111" s="39"/>
      <c r="D111" s="53" t="s">
        <v>123</v>
      </c>
      <c r="E111" s="53"/>
      <c r="F111" s="37" t="s">
        <v>38</v>
      </c>
      <c r="G111" s="41">
        <v>28000000</v>
      </c>
      <c r="H111" s="41">
        <v>28000000</v>
      </c>
      <c r="I111" s="36" t="s">
        <v>24</v>
      </c>
      <c r="J111" s="37"/>
      <c r="K111" s="39"/>
    </row>
    <row r="112" spans="2:12" s="1" customFormat="1" ht="14.25" customHeight="1" x14ac:dyDescent="0.2">
      <c r="B112" s="43"/>
      <c r="C112" s="43"/>
      <c r="D112" s="43"/>
      <c r="E112" s="43"/>
      <c r="F112" s="27"/>
      <c r="G112" s="25">
        <f>SUM(G110:G111)</f>
        <v>40000000</v>
      </c>
      <c r="H112" s="25">
        <f t="shared" ref="H112:I112" si="0">SUM(H110:H111)</f>
        <v>40000000</v>
      </c>
      <c r="I112" s="28">
        <f t="shared" si="0"/>
        <v>0</v>
      </c>
      <c r="J112" s="27"/>
      <c r="K112" s="27"/>
    </row>
    <row r="113" spans="2:11" ht="14.25" customHeight="1" x14ac:dyDescent="0.2">
      <c r="E113" s="29"/>
      <c r="F113" s="29"/>
      <c r="G113" s="30"/>
      <c r="H113" s="30"/>
      <c r="I113" s="29"/>
      <c r="J113" s="29"/>
      <c r="K113" s="29"/>
    </row>
    <row r="114" spans="2:11" ht="18.600000000000001" customHeight="1" x14ac:dyDescent="0.2">
      <c r="B114" s="44" t="s">
        <v>124</v>
      </c>
      <c r="C114" s="45"/>
      <c r="D114" s="45"/>
      <c r="E114" s="46"/>
      <c r="F114" s="31"/>
      <c r="G114" s="32">
        <v>7721855662</v>
      </c>
      <c r="H114" s="32">
        <v>7721855662</v>
      </c>
      <c r="I114" s="33">
        <f>I34+I87+I102+I107</f>
        <v>0</v>
      </c>
      <c r="J114" s="33">
        <f>J34+J87+J102+J107</f>
        <v>0</v>
      </c>
      <c r="K114" s="34"/>
    </row>
    <row r="116" spans="2:11" x14ac:dyDescent="0.2">
      <c r="E116" s="35" t="s">
        <v>125</v>
      </c>
    </row>
    <row r="117" spans="2:11" x14ac:dyDescent="0.2">
      <c r="F117" s="2" t="s">
        <v>126</v>
      </c>
    </row>
    <row r="118" spans="2:11" x14ac:dyDescent="0.2">
      <c r="F118" s="2" t="s">
        <v>127</v>
      </c>
    </row>
    <row r="121" spans="2:11" x14ac:dyDescent="0.2">
      <c r="E121" s="35" t="s">
        <v>128</v>
      </c>
    </row>
    <row r="122" spans="2:11" x14ac:dyDescent="0.2">
      <c r="F122" s="2" t="s">
        <v>129</v>
      </c>
    </row>
    <row r="123" spans="2:11" x14ac:dyDescent="0.2">
      <c r="F123" s="2" t="s">
        <v>136</v>
      </c>
    </row>
  </sheetData>
  <mergeCells count="125">
    <mergeCell ref="I1:K1"/>
    <mergeCell ref="J2:K2"/>
    <mergeCell ref="J3:K3"/>
    <mergeCell ref="B7:K7"/>
    <mergeCell ref="B8:K8"/>
    <mergeCell ref="B10:B11"/>
    <mergeCell ref="C10:C11"/>
    <mergeCell ref="D10:E11"/>
    <mergeCell ref="F10:F11"/>
    <mergeCell ref="G10:G11"/>
    <mergeCell ref="B18:B20"/>
    <mergeCell ref="D18:E19"/>
    <mergeCell ref="F18:F19"/>
    <mergeCell ref="G18:G19"/>
    <mergeCell ref="H18:H19"/>
    <mergeCell ref="D20:E20"/>
    <mergeCell ref="H10:H11"/>
    <mergeCell ref="I10:I11"/>
    <mergeCell ref="K10:K11"/>
    <mergeCell ref="D12:E12"/>
    <mergeCell ref="B13:K13"/>
    <mergeCell ref="C14:C24"/>
    <mergeCell ref="D14:E14"/>
    <mergeCell ref="D15:E15"/>
    <mergeCell ref="D16:E16"/>
    <mergeCell ref="D17:E17"/>
    <mergeCell ref="D21:E21"/>
    <mergeCell ref="D22:E22"/>
    <mergeCell ref="D23:E23"/>
    <mergeCell ref="D24:E24"/>
    <mergeCell ref="D44:E44"/>
    <mergeCell ref="D45:E45"/>
    <mergeCell ref="D46:E46"/>
    <mergeCell ref="D33:E33"/>
    <mergeCell ref="B34:E34"/>
    <mergeCell ref="I34:J34"/>
    <mergeCell ref="B35:K35"/>
    <mergeCell ref="C36:C50"/>
    <mergeCell ref="D36:E36"/>
    <mergeCell ref="D37:E37"/>
    <mergeCell ref="D38:E38"/>
    <mergeCell ref="D39:E39"/>
    <mergeCell ref="D40:E40"/>
    <mergeCell ref="C25:C33"/>
    <mergeCell ref="D25:E25"/>
    <mergeCell ref="D26:E29"/>
    <mergeCell ref="D30:E30"/>
    <mergeCell ref="D31:E31"/>
    <mergeCell ref="D32:E32"/>
    <mergeCell ref="D41:E41"/>
    <mergeCell ref="D42:E42"/>
    <mergeCell ref="D43:E43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83:E83"/>
    <mergeCell ref="D84:E84"/>
    <mergeCell ref="D85:E85"/>
    <mergeCell ref="D86:E86"/>
    <mergeCell ref="B87:E87"/>
    <mergeCell ref="I87:J87"/>
    <mergeCell ref="D74:E74"/>
    <mergeCell ref="D75:E75"/>
    <mergeCell ref="D76:E76"/>
    <mergeCell ref="D77:E77"/>
    <mergeCell ref="D78:E78"/>
    <mergeCell ref="C79:C86"/>
    <mergeCell ref="D79:E79"/>
    <mergeCell ref="D80:E80"/>
    <mergeCell ref="D81:E81"/>
    <mergeCell ref="D82:E82"/>
    <mergeCell ref="C51:C78"/>
    <mergeCell ref="D68:E68"/>
    <mergeCell ref="D69:E69"/>
    <mergeCell ref="D70:E70"/>
    <mergeCell ref="D71:E71"/>
    <mergeCell ref="D72:E72"/>
    <mergeCell ref="D73:E73"/>
    <mergeCell ref="D62:E62"/>
    <mergeCell ref="B97:K97"/>
    <mergeCell ref="C98:C101"/>
    <mergeCell ref="D98:E98"/>
    <mergeCell ref="D99:E99"/>
    <mergeCell ref="D100:E100"/>
    <mergeCell ref="D101:E101"/>
    <mergeCell ref="B88:K88"/>
    <mergeCell ref="C89:C96"/>
    <mergeCell ref="D89:E89"/>
    <mergeCell ref="D90:E90"/>
    <mergeCell ref="D91:E91"/>
    <mergeCell ref="D92:E92"/>
    <mergeCell ref="D93:E93"/>
    <mergeCell ref="D94:E94"/>
    <mergeCell ref="D95:E95"/>
    <mergeCell ref="D96:E96"/>
    <mergeCell ref="B112:E112"/>
    <mergeCell ref="B114:E114"/>
    <mergeCell ref="B107:E107"/>
    <mergeCell ref="B108:E108"/>
    <mergeCell ref="B109:K109"/>
    <mergeCell ref="D110:E110"/>
    <mergeCell ref="D111:E111"/>
    <mergeCell ref="B102:E102"/>
    <mergeCell ref="B103:K103"/>
    <mergeCell ref="C104:C106"/>
    <mergeCell ref="D104:E104"/>
    <mergeCell ref="D105:E105"/>
    <mergeCell ref="D106:E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2023-08-23T03:34:52Z</dcterms:created>
  <dcterms:modified xsi:type="dcterms:W3CDTF">2023-11-02T05:40:04Z</dcterms:modified>
</cp:coreProperties>
</file>